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irculação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<sst xmlns="http://schemas.openxmlformats.org/spreadsheetml/2006/main" count="28" uniqueCount="19">
  <si>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Circulação Monetária</t>
  </si>
  <si>
    <t>mai-17</t>
  </si>
  <si>
    <t>ago-17</t>
  </si>
  <si>
    <t>set-17</t>
  </si>
  <si>
    <t>out-17</t>
  </si>
  <si>
    <t>dez-17</t>
  </si>
  <si>
    <t>Valor de notas em circulação (em MT)</t>
  </si>
  <si>
    <t>Total</t>
  </si>
  <si>
    <t>Volume de notas em circulação (em unidades físicas)</t>
  </si>
  <si>
    <t>Valor de moedas em circulação (em MT)</t>
  </si>
  <si>
    <t>Volume de moedas em circulação (em unidades físcas)</t>
  </si>
  <si>
    <t>Modo de Cálculo das NMC's</t>
  </si>
  <si>
    <t>Operador destruição - 401</t>
  </si>
  <si>
    <t>Valor</t>
  </si>
  <si>
    <t>Quantidade</t>
  </si>
  <si>
    <t>Sub Total</t>
  </si>
  <si>
    <t>Total Geral</t>
  </si>
  <si>
    <t>MZM</t>
  </si>
  <si>
    <t>31.12.15</t>
  </si>
</sst>
</file>

<file path=xl/styles.xml><?xml version="1.0" encoding="utf-8"?>
<styleSheet xmlns="http://schemas.openxmlformats.org/spreadsheetml/2006/main">
  <numFmts count="32">
    <numFmt numFmtId="5" formatCode="&quot;MZN&quot;#,##0_);\(&quot;MZN&quot;#,##0\)"/>
    <numFmt numFmtId="6" formatCode="&quot;MZN&quot;#,##0_);[Red]\(&quot;MZN&quot;#,##0\)"/>
    <numFmt numFmtId="7" formatCode="&quot;MZN&quot;#,##0.00_);\(&quot;MZN&quot;#,##0.00\)"/>
    <numFmt numFmtId="8" formatCode="&quot;MZN&quot;#,##0.00_);[Red]\(&quot;MZN&quot;#,##0.00\)"/>
    <numFmt numFmtId="42" formatCode="_(&quot;MZN&quot;* #,##0_);_(&quot;MZN&quot;* \(#,##0\);_(&quot;MZN&quot;* &quot;-&quot;_);_(@_)"/>
    <numFmt numFmtId="41" formatCode="_(* #,##0_);_(* \(#,##0\);_(* &quot;-&quot;_);_(@_)"/>
    <numFmt numFmtId="44" formatCode="_(&quot;MZN&quot;* #,##0.00_);_(&quot;MZN&quot;* \(#,##0.00\);_(&quot;MZN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MT&quot;#,##0_);\(&quot;MT&quot;#,##0\)"/>
    <numFmt numFmtId="173" formatCode="&quot;MT&quot;#,##0_);[Red]\(&quot;MT&quot;#,##0\)"/>
    <numFmt numFmtId="174" formatCode="&quot;MT&quot;#,##0.00_);\(&quot;MT&quot;#,##0.00\)"/>
    <numFmt numFmtId="175" formatCode="&quot;MT&quot;#,##0.00_);[Red]\(&quot;MT&quot;#,##0.00\)"/>
    <numFmt numFmtId="176" formatCode="_(&quot;MT&quot;* #,##0_);_(&quot;MT&quot;* \(#,##0\);_(&quot;MT&quot;* &quot;-&quot;_);_(@_)"/>
    <numFmt numFmtId="177" formatCode="_(&quot;MT&quot;* #,##0.00_);_(&quot;MT&quot;* \(#,##0.00\);_(&quot;MT&quot;* &quot;-&quot;??_);_(@_)"/>
    <numFmt numFmtId="178" formatCode="_-* #,##0.00\ _M_T_-;\-* #,##0.00\ _M_T_-;_-* &quot;-&quot;??\ _M_T_-;_-@_-"/>
    <numFmt numFmtId="179" formatCode="[$-816]mmm/yy;@"/>
    <numFmt numFmtId="180" formatCode="_-* #,##0\ _€_-;\-* #,##0\ _€_-;_-* &quot;-&quot;??\ _€_-;_-@_-"/>
    <numFmt numFmtId="181" formatCode="0.0%"/>
    <numFmt numFmtId="182" formatCode="#,##0;[Red]#,##0"/>
    <numFmt numFmtId="183" formatCode="#,##0.00;[Red]#,##0.00"/>
    <numFmt numFmtId="184" formatCode="mmm\-yyyy"/>
    <numFmt numFmtId="185" formatCode="mmm/yyyy"/>
    <numFmt numFmtId="186" formatCode="_-* #,##0.0\ _M_T_-;\-* #,##0.0\ _M_T_-;_-* &quot;-&quot;??\ _M_T_-;_-@_-"/>
    <numFmt numFmtId="187" formatCode="_-* #,##0\ _M_T_-;\-* #,##0\ _M_T_-;_-* &quot;-&quot;??\ _M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3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/>
    </xf>
    <xf numFmtId="179" fontId="4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8" fontId="4" fillId="34" borderId="10" xfId="42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178" fontId="3" fillId="0" borderId="10" xfId="42" applyFont="1" applyBorder="1" applyAlignment="1">
      <alignment horizontal="right" wrapText="1"/>
    </xf>
    <xf numFmtId="178" fontId="3" fillId="0" borderId="10" xfId="42" applyFont="1" applyFill="1" applyBorder="1" applyAlignment="1">
      <alignment horizontal="right" wrapText="1"/>
    </xf>
    <xf numFmtId="178" fontId="3" fillId="0" borderId="10" xfId="42" applyFont="1" applyFill="1" applyBorder="1" applyAlignment="1">
      <alignment horizontal="right" vertical="center" wrapText="1"/>
    </xf>
    <xf numFmtId="178" fontId="3" fillId="0" borderId="0" xfId="42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/>
    </xf>
    <xf numFmtId="178" fontId="4" fillId="34" borderId="10" xfId="42" applyFont="1" applyFill="1" applyBorder="1" applyAlignment="1">
      <alignment horizontal="right" wrapText="1"/>
    </xf>
    <xf numFmtId="178" fontId="4" fillId="34" borderId="10" xfId="42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80" fontId="3" fillId="0" borderId="0" xfId="42" applyNumberFormat="1" applyFont="1" applyFill="1" applyBorder="1" applyAlignment="1">
      <alignment horizontal="right" wrapText="1"/>
    </xf>
    <xf numFmtId="178" fontId="3" fillId="0" borderId="0" xfId="42" applyFont="1" applyFill="1" applyBorder="1" applyAlignment="1">
      <alignment horizontal="right" wrapText="1"/>
    </xf>
    <xf numFmtId="178" fontId="3" fillId="0" borderId="0" xfId="42" applyFont="1" applyFill="1" applyBorder="1" applyAlignment="1">
      <alignment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180" fontId="3" fillId="0" borderId="10" xfId="42" applyNumberFormat="1" applyFont="1" applyFill="1" applyBorder="1" applyAlignment="1">
      <alignment horizontal="right" wrapText="1"/>
    </xf>
    <xf numFmtId="3" fontId="4" fillId="34" borderId="10" xfId="0" applyNumberFormat="1" applyFont="1" applyFill="1" applyBorder="1" applyAlignment="1">
      <alignment horizontal="right" wrapText="1"/>
    </xf>
    <xf numFmtId="180" fontId="4" fillId="34" borderId="10" xfId="42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181" fontId="0" fillId="0" borderId="0" xfId="59" applyNumberFormat="1" applyFont="1" applyAlignment="1">
      <alignment/>
    </xf>
    <xf numFmtId="3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0" fillId="22" borderId="10" xfId="0" applyFill="1" applyBorder="1" applyAlignment="1">
      <alignment/>
    </xf>
    <xf numFmtId="0" fontId="0" fillId="33" borderId="0" xfId="0" applyFill="1" applyAlignment="1">
      <alignment/>
    </xf>
    <xf numFmtId="182" fontId="8" fillId="22" borderId="10" xfId="0" applyNumberFormat="1" applyFont="1" applyFill="1" applyBorder="1" applyAlignment="1">
      <alignment horizontal="center"/>
    </xf>
    <xf numFmtId="0" fontId="2" fillId="22" borderId="0" xfId="0" applyFont="1" applyFill="1" applyAlignment="1">
      <alignment horizontal="center"/>
    </xf>
    <xf numFmtId="0" fontId="8" fillId="22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183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182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8" fillId="36" borderId="10" xfId="0" applyFont="1" applyFill="1" applyBorder="1" applyAlignment="1">
      <alignment/>
    </xf>
    <xf numFmtId="4" fontId="8" fillId="36" borderId="10" xfId="0" applyNumberFormat="1" applyFont="1" applyFill="1" applyBorder="1" applyAlignment="1">
      <alignment/>
    </xf>
    <xf numFmtId="4" fontId="8" fillId="33" borderId="13" xfId="0" applyNumberFormat="1" applyFont="1" applyFill="1" applyBorder="1" applyAlignment="1">
      <alignment/>
    </xf>
    <xf numFmtId="3" fontId="8" fillId="36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8" fillId="36" borderId="0" xfId="0" applyFont="1" applyFill="1" applyBorder="1" applyAlignment="1">
      <alignment/>
    </xf>
    <xf numFmtId="4" fontId="8" fillId="36" borderId="0" xfId="0" applyNumberFormat="1" applyFont="1" applyFill="1" applyBorder="1" applyAlignment="1">
      <alignment/>
    </xf>
    <xf numFmtId="0" fontId="4" fillId="0" borderId="14" xfId="0" applyFont="1" applyBorder="1" applyAlignment="1">
      <alignment horizontal="center"/>
    </xf>
    <xf numFmtId="182" fontId="4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4" fontId="10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0" fontId="3" fillId="0" borderId="16" xfId="0" applyFont="1" applyBorder="1" applyAlignment="1">
      <alignment horizontal="right"/>
    </xf>
    <xf numFmtId="4" fontId="10" fillId="0" borderId="14" xfId="42" applyNumberFormat="1" applyFont="1" applyBorder="1" applyAlignment="1">
      <alignment horizontal="right"/>
    </xf>
    <xf numFmtId="178" fontId="5" fillId="0" borderId="0" xfId="42" applyFont="1" applyAlignment="1">
      <alignment/>
    </xf>
    <xf numFmtId="4" fontId="0" fillId="0" borderId="0" xfId="0" applyNumberFormat="1" applyAlignment="1">
      <alignment/>
    </xf>
    <xf numFmtId="4" fontId="47" fillId="0" borderId="0" xfId="0" applyNumberFormat="1" applyFont="1" applyAlignment="1">
      <alignment/>
    </xf>
    <xf numFmtId="183" fontId="47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82" fontId="3" fillId="0" borderId="0" xfId="0" applyNumberFormat="1" applyFont="1" applyAlignment="1">
      <alignment/>
    </xf>
    <xf numFmtId="178" fontId="0" fillId="0" borderId="0" xfId="42" applyFont="1" applyAlignment="1">
      <alignment/>
    </xf>
    <xf numFmtId="43" fontId="0" fillId="0" borderId="0" xfId="0" applyNumberFormat="1" applyAlignment="1">
      <alignment/>
    </xf>
    <xf numFmtId="4" fontId="48" fillId="33" borderId="0" xfId="0" applyNumberFormat="1" applyFon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3" fontId="3" fillId="0" borderId="10" xfId="42" applyNumberFormat="1" applyFont="1" applyFill="1" applyBorder="1" applyAlignment="1">
      <alignment horizontal="right" wrapText="1"/>
    </xf>
    <xf numFmtId="3" fontId="3" fillId="0" borderId="10" xfId="42" applyNumberFormat="1" applyFont="1" applyFill="1" applyBorder="1" applyAlignment="1">
      <alignment horizontal="right" vertical="center" wrapText="1"/>
    </xf>
    <xf numFmtId="3" fontId="4" fillId="34" borderId="10" xfId="42" applyNumberFormat="1" applyFont="1" applyFill="1" applyBorder="1" applyAlignment="1">
      <alignment horizontal="right" wrapText="1"/>
    </xf>
    <xf numFmtId="3" fontId="4" fillId="34" borderId="10" xfId="42" applyNumberFormat="1" applyFont="1" applyFill="1" applyBorder="1" applyAlignment="1">
      <alignment horizontal="right" vertical="center" wrapText="1"/>
    </xf>
    <xf numFmtId="178" fontId="3" fillId="0" borderId="10" xfId="44" applyFont="1" applyFill="1" applyBorder="1" applyAlignment="1">
      <alignment horizontal="right" vertical="center" wrapText="1"/>
    </xf>
    <xf numFmtId="3" fontId="3" fillId="0" borderId="10" xfId="44" applyNumberFormat="1" applyFont="1" applyFill="1" applyBorder="1" applyAlignment="1">
      <alignment horizontal="right" vertical="center" wrapText="1"/>
    </xf>
    <xf numFmtId="178" fontId="4" fillId="34" borderId="10" xfId="44" applyFont="1" applyFill="1" applyBorder="1" applyAlignment="1">
      <alignment horizontal="right" vertical="center" wrapText="1"/>
    </xf>
    <xf numFmtId="3" fontId="4" fillId="34" borderId="10" xfId="44" applyNumberFormat="1" applyFont="1" applyFill="1" applyBorder="1" applyAlignment="1">
      <alignment horizontal="right" wrapText="1"/>
    </xf>
    <xf numFmtId="3" fontId="4" fillId="34" borderId="10" xfId="44" applyNumberFormat="1" applyFont="1" applyFill="1" applyBorder="1" applyAlignment="1">
      <alignment horizontal="right" vertical="center" wrapText="1"/>
    </xf>
    <xf numFmtId="43" fontId="3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43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48" fillId="0" borderId="10" xfId="42" applyFont="1" applyFill="1" applyBorder="1" applyAlignment="1">
      <alignment horizontal="right" vertical="center" wrapText="1"/>
    </xf>
    <xf numFmtId="178" fontId="48" fillId="0" borderId="10" xfId="44" applyFont="1" applyFill="1" applyBorder="1" applyAlignment="1">
      <alignment horizontal="right" vertical="center" wrapText="1"/>
    </xf>
    <xf numFmtId="0" fontId="2" fillId="22" borderId="19" xfId="0" applyFont="1" applyFill="1" applyBorder="1" applyAlignment="1">
      <alignment horizontal="center"/>
    </xf>
    <xf numFmtId="0" fontId="2" fillId="22" borderId="20" xfId="0" applyFont="1" applyFill="1" applyBorder="1" applyAlignment="1">
      <alignment horizontal="center"/>
    </xf>
    <xf numFmtId="182" fontId="8" fillId="22" borderId="19" xfId="0" applyNumberFormat="1" applyFont="1" applyFill="1" applyBorder="1" applyAlignment="1">
      <alignment horizontal="center"/>
    </xf>
    <xf numFmtId="182" fontId="8" fillId="22" borderId="20" xfId="0" applyNumberFormat="1" applyFont="1" applyFill="1" applyBorder="1" applyAlignment="1">
      <alignment horizontal="center"/>
    </xf>
    <xf numFmtId="3" fontId="8" fillId="22" borderId="21" xfId="0" applyNumberFormat="1" applyFont="1" applyFill="1" applyBorder="1" applyAlignment="1">
      <alignment horizontal="center" wrapText="1"/>
    </xf>
    <xf numFmtId="3" fontId="8" fillId="22" borderId="22" xfId="0" applyNumberFormat="1" applyFont="1" applyFill="1" applyBorder="1" applyAlignment="1">
      <alignment horizontal="center" wrapText="1"/>
    </xf>
    <xf numFmtId="3" fontId="8" fillId="22" borderId="23" xfId="0" applyNumberFormat="1" applyFont="1" applyFill="1" applyBorder="1" applyAlignment="1">
      <alignment horizontal="center" wrapText="1"/>
    </xf>
    <xf numFmtId="3" fontId="8" fillId="22" borderId="16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65"/>
  <sheetViews>
    <sheetView tabSelected="1" zoomScalePageLayoutView="0" workbookViewId="0" topLeftCell="CQ1">
      <pane ySplit="1" topLeftCell="A2" activePane="bottomLeft" state="frozen"/>
      <selection pane="topLeft" activeCell="A1" sqref="A1"/>
      <selection pane="bottomLeft" activeCell="DC33" sqref="DC33"/>
    </sheetView>
  </sheetViews>
  <sheetFormatPr defaultColWidth="9.140625" defaultRowHeight="15"/>
  <cols>
    <col min="1" max="1" width="12.8515625" style="0" customWidth="1"/>
    <col min="2" max="2" width="14.421875" style="0" hidden="1" customWidth="1"/>
    <col min="3" max="3" width="13.28125" style="0" hidden="1" customWidth="1"/>
    <col min="4" max="4" width="14.7109375" style="0" hidden="1" customWidth="1"/>
    <col min="5" max="5" width="14.8515625" style="0" hidden="1" customWidth="1"/>
    <col min="6" max="6" width="14.57421875" style="0" hidden="1" customWidth="1"/>
    <col min="7" max="7" width="14.421875" style="0" hidden="1" customWidth="1"/>
    <col min="8" max="8" width="15.00390625" style="0" hidden="1" customWidth="1"/>
    <col min="9" max="9" width="16.140625" style="0" hidden="1" customWidth="1"/>
    <col min="10" max="10" width="14.7109375" style="0" hidden="1" customWidth="1"/>
    <col min="11" max="11" width="14.8515625" style="0" hidden="1" customWidth="1"/>
    <col min="12" max="12" width="13.8515625" style="0" hidden="1" customWidth="1"/>
    <col min="13" max="13" width="15.421875" style="0" customWidth="1"/>
    <col min="14" max="14" width="21.140625" style="0" customWidth="1"/>
    <col min="15" max="23" width="14.00390625" style="33" bestFit="1" customWidth="1"/>
    <col min="24" max="24" width="13.7109375" style="33" customWidth="1"/>
    <col min="25" max="25" width="16.140625" style="33" bestFit="1" customWidth="1"/>
    <col min="26" max="27" width="16.00390625" style="33" bestFit="1" customWidth="1"/>
    <col min="28" max="28" width="16.7109375" style="33" bestFit="1" customWidth="1"/>
    <col min="29" max="29" width="15.7109375" style="33" customWidth="1"/>
    <col min="30" max="30" width="17.00390625" style="33" bestFit="1" customWidth="1"/>
    <col min="31" max="31" width="16.8515625" style="33" bestFit="1" customWidth="1"/>
    <col min="32" max="33" width="16.00390625" style="33" bestFit="1" customWidth="1"/>
    <col min="34" max="34" width="17.8515625" style="33" customWidth="1"/>
    <col min="35" max="35" width="18.00390625" style="33" customWidth="1"/>
    <col min="36" max="36" width="16.7109375" style="33" customWidth="1"/>
    <col min="37" max="37" width="16.140625" style="33" bestFit="1" customWidth="1"/>
    <col min="38" max="38" width="16.00390625" style="33" bestFit="1" customWidth="1"/>
    <col min="39" max="39" width="16.7109375" style="33" bestFit="1" customWidth="1"/>
    <col min="40" max="40" width="17.57421875" style="33" customWidth="1"/>
    <col min="41" max="42" width="16.00390625" style="33" bestFit="1" customWidth="1"/>
    <col min="43" max="43" width="18.421875" style="33" customWidth="1"/>
    <col min="44" max="44" width="16.28125" style="33" customWidth="1"/>
    <col min="45" max="45" width="16.00390625" style="33" bestFit="1" customWidth="1"/>
    <col min="46" max="46" width="17.7109375" style="33" customWidth="1"/>
    <col min="47" max="47" width="18.28125" style="33" customWidth="1"/>
    <col min="48" max="48" width="18.140625" style="33" customWidth="1"/>
    <col min="49" max="49" width="17.7109375" style="33" customWidth="1"/>
    <col min="50" max="52" width="16.00390625" style="33" bestFit="1" customWidth="1"/>
    <col min="53" max="76" width="16.140625" style="33" bestFit="1" customWidth="1"/>
    <col min="77" max="77" width="17.7109375" style="33" customWidth="1"/>
    <col min="78" max="78" width="16.140625" style="33" bestFit="1" customWidth="1"/>
    <col min="79" max="79" width="16.00390625" style="33" customWidth="1"/>
    <col min="80" max="84" width="16.140625" style="33" bestFit="1" customWidth="1"/>
    <col min="85" max="85" width="21.140625" style="33" bestFit="1" customWidth="1"/>
    <col min="86" max="86" width="17.57421875" style="33" customWidth="1"/>
    <col min="87" max="87" width="18.8515625" style="33" customWidth="1"/>
    <col min="88" max="89" width="18.00390625" style="33" customWidth="1"/>
    <col min="90" max="90" width="18.140625" style="33" customWidth="1"/>
    <col min="91" max="91" width="17.7109375" style="33" customWidth="1"/>
    <col min="92" max="92" width="18.140625" style="33" customWidth="1"/>
    <col min="93" max="93" width="17.8515625" style="33" customWidth="1"/>
    <col min="94" max="94" width="18.00390625" style="33" bestFit="1" customWidth="1"/>
    <col min="95" max="95" width="18.28125" style="33" customWidth="1"/>
    <col min="96" max="96" width="18.7109375" style="33" customWidth="1"/>
    <col min="97" max="97" width="18.00390625" style="33" bestFit="1" customWidth="1"/>
    <col min="98" max="107" width="16.140625" style="33" bestFit="1" customWidth="1"/>
    <col min="108" max="16384" width="9.140625" style="33" customWidth="1"/>
  </cols>
  <sheetData>
    <row r="1" spans="1:127" s="2" customFormat="1" ht="1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</row>
    <row r="2" spans="1:14" s="5" customFormat="1" ht="11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07" s="8" customFormat="1" ht="11.25">
      <c r="A3" s="6"/>
      <c r="B3" s="7">
        <v>42005</v>
      </c>
      <c r="C3" s="7">
        <v>42036</v>
      </c>
      <c r="D3" s="7">
        <v>42064</v>
      </c>
      <c r="E3" s="7">
        <v>42095</v>
      </c>
      <c r="F3" s="7">
        <v>42125</v>
      </c>
      <c r="G3" s="7">
        <v>42156</v>
      </c>
      <c r="H3" s="7">
        <v>42186</v>
      </c>
      <c r="I3" s="7">
        <v>42217</v>
      </c>
      <c r="J3" s="7">
        <v>42248</v>
      </c>
      <c r="K3" s="7">
        <v>42278</v>
      </c>
      <c r="L3" s="7">
        <v>42309</v>
      </c>
      <c r="M3" s="7">
        <v>42339</v>
      </c>
      <c r="N3" s="7">
        <v>42370</v>
      </c>
      <c r="O3" s="7">
        <v>42428</v>
      </c>
      <c r="P3" s="7">
        <v>42460</v>
      </c>
      <c r="Q3" s="7">
        <v>42490</v>
      </c>
      <c r="R3" s="7">
        <v>42521</v>
      </c>
      <c r="S3" s="7">
        <v>42551</v>
      </c>
      <c r="T3" s="7">
        <v>42582</v>
      </c>
      <c r="U3" s="7">
        <v>42613</v>
      </c>
      <c r="V3" s="7">
        <v>42643</v>
      </c>
      <c r="W3" s="7">
        <v>42674</v>
      </c>
      <c r="X3" s="7">
        <v>42704</v>
      </c>
      <c r="Y3" s="7">
        <v>42705</v>
      </c>
      <c r="Z3" s="7">
        <v>42766</v>
      </c>
      <c r="AA3" s="7">
        <v>42794</v>
      </c>
      <c r="AB3" s="7">
        <v>42825</v>
      </c>
      <c r="AC3" s="7">
        <v>42853</v>
      </c>
      <c r="AD3" s="7" t="s">
        <v>1</v>
      </c>
      <c r="AE3" s="7">
        <v>42887</v>
      </c>
      <c r="AF3" s="7">
        <v>42917</v>
      </c>
      <c r="AG3" s="7" t="s">
        <v>2</v>
      </c>
      <c r="AH3" s="7" t="s">
        <v>3</v>
      </c>
      <c r="AI3" s="7" t="s">
        <v>4</v>
      </c>
      <c r="AJ3" s="7">
        <v>43040</v>
      </c>
      <c r="AK3" s="7" t="s">
        <v>5</v>
      </c>
      <c r="AL3" s="7">
        <v>43101</v>
      </c>
      <c r="AM3" s="7">
        <v>43133</v>
      </c>
      <c r="AN3" s="7">
        <v>43162</v>
      </c>
      <c r="AO3" s="7">
        <v>43194</v>
      </c>
      <c r="AP3" s="7">
        <v>43225</v>
      </c>
      <c r="AQ3" s="7">
        <v>43257</v>
      </c>
      <c r="AR3" s="7">
        <v>43288</v>
      </c>
      <c r="AS3" s="7">
        <v>43320</v>
      </c>
      <c r="AT3" s="7">
        <v>43348</v>
      </c>
      <c r="AU3" s="7">
        <v>43378</v>
      </c>
      <c r="AV3" s="7">
        <v>43409</v>
      </c>
      <c r="AW3" s="7">
        <v>43439</v>
      </c>
      <c r="AX3" s="7">
        <v>43470</v>
      </c>
      <c r="AY3" s="7">
        <v>43502</v>
      </c>
      <c r="AZ3" s="7">
        <v>43534</v>
      </c>
      <c r="BA3" s="7">
        <v>43566</v>
      </c>
      <c r="BB3" s="7">
        <v>43586</v>
      </c>
      <c r="BC3" s="7">
        <v>43617</v>
      </c>
      <c r="BD3" s="7">
        <v>43647</v>
      </c>
      <c r="BE3" s="7">
        <v>43678</v>
      </c>
      <c r="BF3" s="7">
        <v>43738</v>
      </c>
      <c r="BG3" s="7">
        <v>43768</v>
      </c>
      <c r="BH3" s="7">
        <v>43798</v>
      </c>
      <c r="BI3" s="7">
        <v>43830</v>
      </c>
      <c r="BJ3" s="7">
        <v>43861</v>
      </c>
      <c r="BK3" s="7">
        <v>43889</v>
      </c>
      <c r="BL3" s="7">
        <v>43921</v>
      </c>
      <c r="BM3" s="7">
        <v>43951</v>
      </c>
      <c r="BN3" s="7">
        <v>43980</v>
      </c>
      <c r="BO3" s="7">
        <v>44012</v>
      </c>
      <c r="BP3" s="7">
        <v>44043</v>
      </c>
      <c r="BQ3" s="7">
        <v>44074</v>
      </c>
      <c r="BR3" s="7">
        <v>44104</v>
      </c>
      <c r="BS3" s="7">
        <v>44134</v>
      </c>
      <c r="BT3" s="7">
        <v>44165</v>
      </c>
      <c r="BU3" s="7">
        <v>44196</v>
      </c>
      <c r="BV3" s="7">
        <v>44227</v>
      </c>
      <c r="BW3" s="7">
        <v>44255</v>
      </c>
      <c r="BX3" s="7">
        <v>44286</v>
      </c>
      <c r="BY3" s="7">
        <v>44287</v>
      </c>
      <c r="BZ3" s="7">
        <v>44318</v>
      </c>
      <c r="CA3" s="7">
        <v>44348</v>
      </c>
      <c r="CB3" s="7">
        <v>44378</v>
      </c>
      <c r="CC3" s="7">
        <v>44439</v>
      </c>
      <c r="CD3" s="7">
        <v>44469</v>
      </c>
      <c r="CE3" s="7">
        <v>44498</v>
      </c>
      <c r="CF3" s="7">
        <f>+CE3+31</f>
        <v>44529</v>
      </c>
      <c r="CG3" s="7">
        <f>+CF3+31</f>
        <v>44560</v>
      </c>
      <c r="CH3" s="7">
        <f>+CG3+31</f>
        <v>44591</v>
      </c>
      <c r="CI3" s="7">
        <f aca="true" t="shared" si="0" ref="CI3:CN3">+CH3+28</f>
        <v>44619</v>
      </c>
      <c r="CJ3" s="7">
        <f t="shared" si="0"/>
        <v>44647</v>
      </c>
      <c r="CK3" s="7">
        <f t="shared" si="0"/>
        <v>44675</v>
      </c>
      <c r="CL3" s="7">
        <f t="shared" si="0"/>
        <v>44703</v>
      </c>
      <c r="CM3" s="7">
        <f t="shared" si="0"/>
        <v>44731</v>
      </c>
      <c r="CN3" s="7">
        <f t="shared" si="0"/>
        <v>44759</v>
      </c>
      <c r="CO3" s="7">
        <v>44804</v>
      </c>
      <c r="CP3" s="7">
        <v>44834</v>
      </c>
      <c r="CQ3" s="7">
        <v>44841</v>
      </c>
      <c r="CR3" s="7">
        <v>44873</v>
      </c>
      <c r="CS3" s="7">
        <v>44904</v>
      </c>
      <c r="CT3" s="7">
        <f aca="true" t="shared" si="1" ref="CT3:DA3">+CS3+30</f>
        <v>44934</v>
      </c>
      <c r="CU3" s="7">
        <f t="shared" si="1"/>
        <v>44964</v>
      </c>
      <c r="CV3" s="7">
        <f t="shared" si="1"/>
        <v>44994</v>
      </c>
      <c r="CW3" s="7">
        <f t="shared" si="1"/>
        <v>45024</v>
      </c>
      <c r="CX3" s="7">
        <f t="shared" si="1"/>
        <v>45054</v>
      </c>
      <c r="CY3" s="7">
        <f t="shared" si="1"/>
        <v>45084</v>
      </c>
      <c r="CZ3" s="7">
        <f t="shared" si="1"/>
        <v>45114</v>
      </c>
      <c r="DA3" s="7">
        <f t="shared" si="1"/>
        <v>45144</v>
      </c>
      <c r="DB3" s="7">
        <f>+DA3+30</f>
        <v>45174</v>
      </c>
      <c r="DC3" s="7">
        <f>+DB3+30</f>
        <v>45204</v>
      </c>
    </row>
    <row r="4" spans="1:67" s="9" customFormat="1" ht="13.5" customHeight="1">
      <c r="A4" s="72" t="s">
        <v>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</row>
    <row r="5" spans="1:107" s="5" customFormat="1" ht="11.25">
      <c r="A5" s="10">
        <v>1000</v>
      </c>
      <c r="B5" s="11">
        <v>11812425000</v>
      </c>
      <c r="C5" s="11">
        <v>11331725000</v>
      </c>
      <c r="D5" s="11">
        <v>11505772000</v>
      </c>
      <c r="E5" s="11">
        <v>11793553000</v>
      </c>
      <c r="F5" s="11">
        <v>11581844000</v>
      </c>
      <c r="G5" s="11">
        <v>12205778000</v>
      </c>
      <c r="H5" s="11">
        <v>12517895000</v>
      </c>
      <c r="I5" s="11">
        <v>12270733000</v>
      </c>
      <c r="J5" s="11">
        <v>12187930000</v>
      </c>
      <c r="K5" s="11">
        <v>12064422000</v>
      </c>
      <c r="L5" s="11">
        <v>12459067000</v>
      </c>
      <c r="M5" s="11">
        <v>13675185000</v>
      </c>
      <c r="N5" s="12">
        <v>12701635000</v>
      </c>
      <c r="O5" s="11">
        <v>12333810000</v>
      </c>
      <c r="P5" s="11">
        <v>12547382500</v>
      </c>
      <c r="Q5" s="12">
        <v>12659727000</v>
      </c>
      <c r="R5" s="12">
        <v>12781223000</v>
      </c>
      <c r="S5" s="12">
        <v>13140733000</v>
      </c>
      <c r="T5" s="12">
        <v>13445631000</v>
      </c>
      <c r="U5" s="12">
        <v>14184625000</v>
      </c>
      <c r="V5" s="12">
        <v>14686782000</v>
      </c>
      <c r="W5" s="12">
        <v>14901915000</v>
      </c>
      <c r="X5" s="12">
        <v>15713041000</v>
      </c>
      <c r="Y5" s="13">
        <v>16786677000</v>
      </c>
      <c r="Z5" s="14">
        <v>15318610500</v>
      </c>
      <c r="AA5" s="14">
        <v>14882298000</v>
      </c>
      <c r="AB5" s="14">
        <v>15068125000</v>
      </c>
      <c r="AC5" s="14">
        <v>15287274900</v>
      </c>
      <c r="AD5" s="14">
        <v>15624868400</v>
      </c>
      <c r="AE5" s="14">
        <v>16442823400</v>
      </c>
      <c r="AF5" s="14">
        <v>16599234900</v>
      </c>
      <c r="AG5" s="14">
        <v>16645888900</v>
      </c>
      <c r="AH5" s="14">
        <v>16969218400</v>
      </c>
      <c r="AI5" s="14">
        <v>17369358900</v>
      </c>
      <c r="AJ5" s="14">
        <v>18940003400</v>
      </c>
      <c r="AK5" s="14">
        <v>20646298900</v>
      </c>
      <c r="AL5" s="14">
        <v>19178001400</v>
      </c>
      <c r="AM5" s="15">
        <v>18731332400</v>
      </c>
      <c r="AN5" s="15">
        <v>19314955400</v>
      </c>
      <c r="AO5" s="15">
        <v>19290381900</v>
      </c>
      <c r="AP5" s="15">
        <v>19799272900</v>
      </c>
      <c r="AQ5" s="15">
        <v>20855010400</v>
      </c>
      <c r="AR5" s="15">
        <v>21599638900</v>
      </c>
      <c r="AS5" s="15">
        <v>21125733900</v>
      </c>
      <c r="AT5" s="15">
        <v>20892713900</v>
      </c>
      <c r="AU5" s="15">
        <v>21251476400</v>
      </c>
      <c r="AV5" s="15">
        <v>22799347900</v>
      </c>
      <c r="AW5" s="15">
        <v>24665958400</v>
      </c>
      <c r="AX5" s="15">
        <v>22880449900</v>
      </c>
      <c r="AY5" s="15">
        <v>22581542900</v>
      </c>
      <c r="AZ5" s="15">
        <v>22951124400</v>
      </c>
      <c r="BA5" s="15">
        <v>23027204900</v>
      </c>
      <c r="BB5" s="15">
        <v>23995706900</v>
      </c>
      <c r="BC5" s="15">
        <v>25342919900</v>
      </c>
      <c r="BD5" s="15">
        <v>26655376900</v>
      </c>
      <c r="BE5" s="15">
        <v>26111604400</v>
      </c>
      <c r="BF5" s="15">
        <v>26759066400</v>
      </c>
      <c r="BG5" s="15">
        <v>27006354400</v>
      </c>
      <c r="BH5" s="15">
        <v>26801126400</v>
      </c>
      <c r="BI5" s="15">
        <v>29284491400</v>
      </c>
      <c r="BJ5" s="15">
        <v>27696801900</v>
      </c>
      <c r="BK5" s="15">
        <v>27017909900</v>
      </c>
      <c r="BL5" s="15">
        <v>27394502900</v>
      </c>
      <c r="BM5" s="15">
        <v>27742253400</v>
      </c>
      <c r="BN5" s="15">
        <v>28484974900</v>
      </c>
      <c r="BO5" s="15">
        <v>29271042900</v>
      </c>
      <c r="BP5" s="15">
        <v>30288948900</v>
      </c>
      <c r="BQ5" s="15">
        <v>30564008400</v>
      </c>
      <c r="BR5" s="15">
        <v>30665263900</v>
      </c>
      <c r="BS5" s="15">
        <v>30742078400</v>
      </c>
      <c r="BT5" s="15">
        <v>31938107900</v>
      </c>
      <c r="BU5" s="78">
        <v>35374563400</v>
      </c>
      <c r="BV5" s="78">
        <v>33036468900</v>
      </c>
      <c r="BW5" s="78">
        <v>32665748400</v>
      </c>
      <c r="BX5" s="78">
        <v>33327029400</v>
      </c>
      <c r="BY5" s="78">
        <v>33677726900</v>
      </c>
      <c r="BZ5" s="78">
        <v>34028203900</v>
      </c>
      <c r="CA5" s="78">
        <v>35237111900</v>
      </c>
      <c r="CB5" s="78">
        <v>35408571900</v>
      </c>
      <c r="CC5" s="78">
        <v>35854623900</v>
      </c>
      <c r="CD5" s="78">
        <v>36697092900</v>
      </c>
      <c r="CE5" s="78">
        <v>36345285400</v>
      </c>
      <c r="CF5" s="78">
        <v>37244074900</v>
      </c>
      <c r="CG5" s="78">
        <v>39346044400</v>
      </c>
      <c r="CH5" s="78">
        <v>36804133400</v>
      </c>
      <c r="CI5" s="78">
        <v>35465543400</v>
      </c>
      <c r="CJ5" s="78">
        <v>34644438900</v>
      </c>
      <c r="CK5" s="78">
        <v>34464341400</v>
      </c>
      <c r="CL5" s="78">
        <v>35488254900</v>
      </c>
      <c r="CM5" s="78">
        <v>36382369900</v>
      </c>
      <c r="CN5" s="78">
        <v>35646469900</v>
      </c>
      <c r="CO5" s="78">
        <v>36346241400</v>
      </c>
      <c r="CP5" s="78">
        <v>36312528400</v>
      </c>
      <c r="CQ5" s="78">
        <v>35242012900</v>
      </c>
      <c r="CR5" s="78">
        <v>33596700900</v>
      </c>
      <c r="CS5" s="78">
        <v>42075581900</v>
      </c>
      <c r="CT5" s="78">
        <v>38860471400</v>
      </c>
      <c r="CU5" s="78">
        <v>39134902400</v>
      </c>
      <c r="CV5" s="78">
        <v>36639217400</v>
      </c>
      <c r="CW5" s="78">
        <v>37508484400</v>
      </c>
      <c r="CX5" s="78">
        <v>38500198900</v>
      </c>
      <c r="CY5" s="78">
        <v>39399491900</v>
      </c>
      <c r="CZ5" s="78">
        <v>39845113900</v>
      </c>
      <c r="DA5" s="78">
        <v>40041558900</v>
      </c>
      <c r="DB5" s="78">
        <v>39345185400</v>
      </c>
      <c r="DC5" s="78">
        <v>39187801900</v>
      </c>
    </row>
    <row r="6" spans="1:107" s="5" customFormat="1" ht="11.25">
      <c r="A6" s="10">
        <v>500</v>
      </c>
      <c r="B6" s="11">
        <v>11589480000</v>
      </c>
      <c r="C6" s="11">
        <v>10743957500</v>
      </c>
      <c r="D6" s="11">
        <v>10783494500</v>
      </c>
      <c r="E6" s="11">
        <v>11028774500</v>
      </c>
      <c r="F6" s="11">
        <v>10940083500</v>
      </c>
      <c r="G6" s="11">
        <v>11616632500</v>
      </c>
      <c r="H6" s="11">
        <v>12139021000</v>
      </c>
      <c r="I6" s="11">
        <v>12208023000</v>
      </c>
      <c r="J6" s="11">
        <v>12342081500</v>
      </c>
      <c r="K6" s="11">
        <v>12111055000</v>
      </c>
      <c r="L6" s="11">
        <v>12549315500</v>
      </c>
      <c r="M6" s="11">
        <v>13597954500</v>
      </c>
      <c r="N6" s="12">
        <v>12292548500</v>
      </c>
      <c r="O6" s="11">
        <v>11829449500</v>
      </c>
      <c r="P6" s="11">
        <v>12055868000</v>
      </c>
      <c r="Q6" s="12">
        <v>12446897000</v>
      </c>
      <c r="R6" s="12">
        <v>12784197500</v>
      </c>
      <c r="S6" s="12">
        <v>13293657000</v>
      </c>
      <c r="T6" s="12">
        <v>14174554500</v>
      </c>
      <c r="U6" s="12">
        <v>14735475900</v>
      </c>
      <c r="V6" s="12">
        <v>15098047500</v>
      </c>
      <c r="W6" s="12">
        <v>14959160000</v>
      </c>
      <c r="X6" s="12">
        <v>15951069750</v>
      </c>
      <c r="Y6" s="13">
        <v>16169426750</v>
      </c>
      <c r="Z6" s="14">
        <v>13793885000</v>
      </c>
      <c r="AA6" s="14">
        <v>12944267500</v>
      </c>
      <c r="AB6" s="14">
        <v>12917595000</v>
      </c>
      <c r="AC6" s="14">
        <v>12968570250</v>
      </c>
      <c r="AD6" s="14">
        <v>13410919250</v>
      </c>
      <c r="AE6" s="14">
        <v>14135923250</v>
      </c>
      <c r="AF6" s="14">
        <v>13835996000</v>
      </c>
      <c r="AG6" s="14">
        <v>13662315000</v>
      </c>
      <c r="AH6" s="14">
        <v>13688551750</v>
      </c>
      <c r="AI6" s="14">
        <v>13477056250</v>
      </c>
      <c r="AJ6" s="14">
        <v>14351145000</v>
      </c>
      <c r="AK6" s="14">
        <v>15303591500</v>
      </c>
      <c r="AL6" s="14">
        <v>13649710250</v>
      </c>
      <c r="AM6" s="15">
        <v>12788680750</v>
      </c>
      <c r="AN6" s="15">
        <v>13068386000</v>
      </c>
      <c r="AO6" s="15">
        <v>12643227250</v>
      </c>
      <c r="AP6" s="15">
        <v>13120507500</v>
      </c>
      <c r="AQ6" s="15">
        <v>13674102500</v>
      </c>
      <c r="AR6" s="15">
        <v>14014681750</v>
      </c>
      <c r="AS6" s="15">
        <v>13403517000</v>
      </c>
      <c r="AT6" s="15">
        <v>12979132250</v>
      </c>
      <c r="AU6" s="15">
        <v>13151013500</v>
      </c>
      <c r="AV6" s="15">
        <v>13909015500</v>
      </c>
      <c r="AW6" s="15">
        <v>15014386000</v>
      </c>
      <c r="AX6" s="15">
        <v>13339615250</v>
      </c>
      <c r="AY6" s="15">
        <v>12801895250</v>
      </c>
      <c r="AZ6" s="15">
        <v>12973221250</v>
      </c>
      <c r="BA6" s="15">
        <v>12973547750</v>
      </c>
      <c r="BB6" s="15">
        <v>13496743500</v>
      </c>
      <c r="BC6" s="15">
        <v>14451720000</v>
      </c>
      <c r="BD6" s="15">
        <v>14974758250</v>
      </c>
      <c r="BE6" s="15">
        <v>14404925750</v>
      </c>
      <c r="BF6" s="15">
        <v>14643754750</v>
      </c>
      <c r="BG6" s="15">
        <v>14736385750</v>
      </c>
      <c r="BH6" s="15">
        <v>14666611250</v>
      </c>
      <c r="BI6" s="15">
        <v>15949078250</v>
      </c>
      <c r="BJ6" s="15">
        <v>14689778750</v>
      </c>
      <c r="BK6" s="15">
        <v>14191501000</v>
      </c>
      <c r="BL6" s="15">
        <v>14470907500</v>
      </c>
      <c r="BM6" s="15">
        <v>14545654000</v>
      </c>
      <c r="BN6" s="15">
        <v>14756831750</v>
      </c>
      <c r="BO6" s="15">
        <v>15245516750</v>
      </c>
      <c r="BP6" s="15">
        <v>15745868000</v>
      </c>
      <c r="BQ6" s="15">
        <v>15553571750</v>
      </c>
      <c r="BR6" s="15">
        <v>15544736500</v>
      </c>
      <c r="BS6" s="15">
        <v>15356085500</v>
      </c>
      <c r="BT6" s="15">
        <v>15589787250</v>
      </c>
      <c r="BU6" s="78">
        <v>17803992500</v>
      </c>
      <c r="BV6" s="78">
        <v>16273322500</v>
      </c>
      <c r="BW6" s="78">
        <v>15660508250</v>
      </c>
      <c r="BX6" s="78">
        <v>15851220250</v>
      </c>
      <c r="BY6" s="78">
        <v>15940379500</v>
      </c>
      <c r="BZ6" s="78">
        <v>16006928500</v>
      </c>
      <c r="CA6" s="78">
        <v>16661006500</v>
      </c>
      <c r="CB6" s="78">
        <v>16936006250</v>
      </c>
      <c r="CC6" s="78">
        <v>16948754250</v>
      </c>
      <c r="CD6" s="78">
        <v>17272828000</v>
      </c>
      <c r="CE6" s="78">
        <v>16890331500</v>
      </c>
      <c r="CF6" s="78">
        <v>17111741000</v>
      </c>
      <c r="CG6" s="78">
        <v>18124872250</v>
      </c>
      <c r="CH6" s="78">
        <v>16571551500</v>
      </c>
      <c r="CI6" s="78">
        <v>15923569750</v>
      </c>
      <c r="CJ6" s="78">
        <v>15409536500</v>
      </c>
      <c r="CK6" s="78">
        <v>15371647500</v>
      </c>
      <c r="CL6" s="78">
        <v>15881557250</v>
      </c>
      <c r="CM6" s="78">
        <v>16844949750</v>
      </c>
      <c r="CN6" s="78">
        <v>16418096000</v>
      </c>
      <c r="CO6" s="78">
        <v>16827752750</v>
      </c>
      <c r="CP6" s="78">
        <v>16829147000</v>
      </c>
      <c r="CQ6" s="78">
        <v>15940355250</v>
      </c>
      <c r="CR6" s="78">
        <v>14979675000</v>
      </c>
      <c r="CS6" s="78">
        <v>20104384500</v>
      </c>
      <c r="CT6" s="78">
        <v>17660998000</v>
      </c>
      <c r="CU6" s="78">
        <v>17447657750</v>
      </c>
      <c r="CV6" s="78">
        <v>15963620750</v>
      </c>
      <c r="CW6" s="78">
        <v>16409864500</v>
      </c>
      <c r="CX6" s="78">
        <v>17008220250</v>
      </c>
      <c r="CY6" s="78">
        <v>17503579750</v>
      </c>
      <c r="CZ6" s="78">
        <v>17807850000</v>
      </c>
      <c r="DA6" s="78">
        <v>17752785000</v>
      </c>
      <c r="DB6" s="78">
        <v>16951384750</v>
      </c>
      <c r="DC6" s="78">
        <v>16887906750</v>
      </c>
    </row>
    <row r="7" spans="1:107" s="5" customFormat="1" ht="11.25">
      <c r="A7" s="10">
        <v>200</v>
      </c>
      <c r="B7" s="11">
        <v>5662399400</v>
      </c>
      <c r="C7" s="11">
        <v>5113500400</v>
      </c>
      <c r="D7" s="11">
        <v>5179308400</v>
      </c>
      <c r="E7" s="11">
        <v>5345341000</v>
      </c>
      <c r="F7" s="11">
        <v>5221385200</v>
      </c>
      <c r="G7" s="11">
        <v>5609709000</v>
      </c>
      <c r="H7" s="11">
        <v>5841340800</v>
      </c>
      <c r="I7" s="11">
        <v>5857972200</v>
      </c>
      <c r="J7" s="11">
        <v>5928290400</v>
      </c>
      <c r="K7" s="11">
        <v>5846621400</v>
      </c>
      <c r="L7" s="11">
        <v>6084536200</v>
      </c>
      <c r="M7" s="11">
        <v>6426829600</v>
      </c>
      <c r="N7" s="12">
        <v>5831781400</v>
      </c>
      <c r="O7" s="11">
        <v>5173003600</v>
      </c>
      <c r="P7" s="11">
        <v>5586662900</v>
      </c>
      <c r="Q7" s="12">
        <v>5687268200</v>
      </c>
      <c r="R7" s="12">
        <v>5894149000</v>
      </c>
      <c r="S7" s="12">
        <v>6299002200</v>
      </c>
      <c r="T7" s="12">
        <v>6709593600</v>
      </c>
      <c r="U7" s="12">
        <v>7022468400</v>
      </c>
      <c r="V7" s="12">
        <v>7350113000</v>
      </c>
      <c r="W7" s="12">
        <v>7298378000</v>
      </c>
      <c r="X7" s="12">
        <v>7908812600</v>
      </c>
      <c r="Y7" s="13">
        <v>7982919000</v>
      </c>
      <c r="Z7" s="14">
        <v>6889382200</v>
      </c>
      <c r="AA7" s="14">
        <v>6371835600</v>
      </c>
      <c r="AB7" s="14">
        <v>6322719000</v>
      </c>
      <c r="AC7" s="14">
        <v>6296098700</v>
      </c>
      <c r="AD7" s="14">
        <v>6451052100</v>
      </c>
      <c r="AE7" s="14">
        <v>6765464700</v>
      </c>
      <c r="AF7" s="14">
        <v>6646314100</v>
      </c>
      <c r="AG7" s="14">
        <v>6517923000</v>
      </c>
      <c r="AH7" s="14">
        <v>6282566700</v>
      </c>
      <c r="AI7" s="14">
        <v>6242875000</v>
      </c>
      <c r="AJ7" s="14">
        <v>6874936100</v>
      </c>
      <c r="AK7" s="14">
        <v>7189258300</v>
      </c>
      <c r="AL7" s="14">
        <v>6493881500</v>
      </c>
      <c r="AM7" s="15">
        <v>6142982500</v>
      </c>
      <c r="AN7" s="15">
        <v>6050047700</v>
      </c>
      <c r="AO7" s="15">
        <v>6035746400</v>
      </c>
      <c r="AP7" s="15">
        <v>6260323200</v>
      </c>
      <c r="AQ7" s="15">
        <v>6767482500</v>
      </c>
      <c r="AR7" s="15">
        <v>6953575000</v>
      </c>
      <c r="AS7" s="15">
        <v>6672248100</v>
      </c>
      <c r="AT7" s="15">
        <v>6441804400</v>
      </c>
      <c r="AU7" s="15">
        <v>6458627600</v>
      </c>
      <c r="AV7" s="15">
        <v>6875411700</v>
      </c>
      <c r="AW7" s="15">
        <v>7405507600</v>
      </c>
      <c r="AX7" s="15">
        <v>6468694400</v>
      </c>
      <c r="AY7" s="15">
        <v>6196090600</v>
      </c>
      <c r="AZ7" s="15">
        <v>6172012600</v>
      </c>
      <c r="BA7" s="15">
        <v>6032793100</v>
      </c>
      <c r="BB7" s="15">
        <v>6347485000</v>
      </c>
      <c r="BC7" s="15">
        <v>7010670000</v>
      </c>
      <c r="BD7" s="15">
        <v>7323419300</v>
      </c>
      <c r="BE7" s="15">
        <v>7014531300</v>
      </c>
      <c r="BF7" s="15">
        <v>7109993000</v>
      </c>
      <c r="BG7" s="15">
        <v>7152140500</v>
      </c>
      <c r="BH7" s="15">
        <v>7063203900</v>
      </c>
      <c r="BI7" s="15">
        <v>7627197700</v>
      </c>
      <c r="BJ7" s="15">
        <v>6934483700</v>
      </c>
      <c r="BK7" s="15">
        <v>6631706500</v>
      </c>
      <c r="BL7" s="15">
        <v>6923064400</v>
      </c>
      <c r="BM7" s="15">
        <v>6938603500</v>
      </c>
      <c r="BN7" s="15">
        <v>7166803600</v>
      </c>
      <c r="BO7" s="15">
        <v>7501754000</v>
      </c>
      <c r="BP7" s="15">
        <v>7853788200</v>
      </c>
      <c r="BQ7" s="15">
        <v>7607636900</v>
      </c>
      <c r="BR7" s="15">
        <v>7757356400</v>
      </c>
      <c r="BS7" s="15">
        <v>7626777400</v>
      </c>
      <c r="BT7" s="15">
        <v>7907048700</v>
      </c>
      <c r="BU7" s="78">
        <v>8729349800</v>
      </c>
      <c r="BV7" s="78">
        <v>7979339100</v>
      </c>
      <c r="BW7" s="78">
        <v>7695805400</v>
      </c>
      <c r="BX7" s="78">
        <v>7567205100</v>
      </c>
      <c r="BY7" s="78">
        <v>7615914500</v>
      </c>
      <c r="BZ7" s="78">
        <v>7791009900</v>
      </c>
      <c r="CA7" s="78">
        <v>8413681600</v>
      </c>
      <c r="CB7" s="78">
        <v>8607457100</v>
      </c>
      <c r="CC7" s="78">
        <v>8516539900</v>
      </c>
      <c r="CD7" s="78">
        <v>8800552200</v>
      </c>
      <c r="CE7" s="78">
        <v>8647967900</v>
      </c>
      <c r="CF7" s="78">
        <v>8750288300</v>
      </c>
      <c r="CG7" s="78">
        <v>9079539700</v>
      </c>
      <c r="CH7" s="78">
        <v>8259588000</v>
      </c>
      <c r="CI7" s="78">
        <v>7427367200</v>
      </c>
      <c r="CJ7" s="78">
        <v>7302947500</v>
      </c>
      <c r="CK7" s="78">
        <v>7210266700</v>
      </c>
      <c r="CL7" s="78">
        <v>7677316000</v>
      </c>
      <c r="CM7" s="78">
        <v>8003570700</v>
      </c>
      <c r="CN7" s="78">
        <v>8021300900</v>
      </c>
      <c r="CO7" s="78">
        <v>8328954000</v>
      </c>
      <c r="CP7" s="78">
        <v>8204497700</v>
      </c>
      <c r="CQ7" s="78">
        <v>8019900600</v>
      </c>
      <c r="CR7" s="78">
        <v>7138462400</v>
      </c>
      <c r="CS7" s="78">
        <v>9718310600</v>
      </c>
      <c r="CT7" s="78">
        <v>8587878100</v>
      </c>
      <c r="CU7" s="78">
        <v>8478251400</v>
      </c>
      <c r="CV7" s="78">
        <v>7512282500</v>
      </c>
      <c r="CW7" s="78">
        <v>7976926900</v>
      </c>
      <c r="CX7" s="78">
        <v>8139937700</v>
      </c>
      <c r="CY7" s="78">
        <v>8478845900</v>
      </c>
      <c r="CZ7" s="78">
        <v>8735574100</v>
      </c>
      <c r="DA7" s="78">
        <v>8882207500</v>
      </c>
      <c r="DB7" s="78">
        <v>8415196000</v>
      </c>
      <c r="DC7" s="78">
        <v>8270669500</v>
      </c>
    </row>
    <row r="8" spans="1:107" s="5" customFormat="1" ht="11.25">
      <c r="A8" s="10">
        <v>100</v>
      </c>
      <c r="B8" s="11">
        <v>2982223800</v>
      </c>
      <c r="C8" s="11">
        <v>2856752600</v>
      </c>
      <c r="D8" s="11">
        <v>2744482500</v>
      </c>
      <c r="E8" s="11">
        <v>2859371900</v>
      </c>
      <c r="F8" s="11">
        <v>2858111800</v>
      </c>
      <c r="G8" s="11">
        <v>2976489200</v>
      </c>
      <c r="H8" s="11">
        <v>3119079300</v>
      </c>
      <c r="I8" s="11">
        <v>3136412500</v>
      </c>
      <c r="J8" s="11">
        <v>3120711900</v>
      </c>
      <c r="K8" s="11">
        <v>3095150400</v>
      </c>
      <c r="L8" s="11">
        <v>3186181900</v>
      </c>
      <c r="M8" s="11">
        <v>3220472300</v>
      </c>
      <c r="N8" s="12">
        <v>2953057200</v>
      </c>
      <c r="O8" s="11">
        <v>2996183800</v>
      </c>
      <c r="P8" s="11">
        <v>2766233400</v>
      </c>
      <c r="Q8" s="12">
        <v>2872485800</v>
      </c>
      <c r="R8" s="12">
        <v>3106854100</v>
      </c>
      <c r="S8" s="12">
        <v>3367057800</v>
      </c>
      <c r="T8" s="12">
        <v>3639264500</v>
      </c>
      <c r="U8" s="12">
        <v>3733036800</v>
      </c>
      <c r="V8" s="12">
        <v>3744943700</v>
      </c>
      <c r="W8" s="12">
        <v>3779697700</v>
      </c>
      <c r="X8" s="12">
        <v>3929676200</v>
      </c>
      <c r="Y8" s="13">
        <v>3796135650</v>
      </c>
      <c r="Z8" s="14">
        <v>3310733000</v>
      </c>
      <c r="AA8" s="14">
        <v>2994588050</v>
      </c>
      <c r="AB8" s="14">
        <v>2910911750</v>
      </c>
      <c r="AC8" s="14">
        <v>2942091500</v>
      </c>
      <c r="AD8" s="14">
        <v>3117097550</v>
      </c>
      <c r="AE8" s="14">
        <v>3271030000</v>
      </c>
      <c r="AF8" s="14">
        <v>3254338900</v>
      </c>
      <c r="AG8" s="14">
        <v>3215742400</v>
      </c>
      <c r="AH8" s="14">
        <v>3220794950</v>
      </c>
      <c r="AI8" s="14">
        <v>3215254050</v>
      </c>
      <c r="AJ8" s="14">
        <v>3466210550</v>
      </c>
      <c r="AK8" s="14">
        <v>3490725950</v>
      </c>
      <c r="AL8" s="14">
        <v>3185782300</v>
      </c>
      <c r="AM8" s="15">
        <v>2987296450</v>
      </c>
      <c r="AN8" s="15">
        <v>2986068150</v>
      </c>
      <c r="AO8" s="15">
        <v>3055653750</v>
      </c>
      <c r="AP8" s="15">
        <v>3219739200</v>
      </c>
      <c r="AQ8" s="15">
        <v>3335067050</v>
      </c>
      <c r="AR8" s="15">
        <v>3412740300</v>
      </c>
      <c r="AS8" s="15">
        <v>3295109400</v>
      </c>
      <c r="AT8" s="15">
        <v>3196517600</v>
      </c>
      <c r="AU8" s="15">
        <v>3229477550</v>
      </c>
      <c r="AV8" s="15">
        <v>3390110400</v>
      </c>
      <c r="AW8" s="15">
        <v>3545326850</v>
      </c>
      <c r="AX8" s="15">
        <v>3131971200</v>
      </c>
      <c r="AY8" s="15">
        <v>2921780550</v>
      </c>
      <c r="AZ8" s="15">
        <v>2929365050</v>
      </c>
      <c r="BA8" s="15">
        <v>2949949200</v>
      </c>
      <c r="BB8" s="15">
        <v>3109991550</v>
      </c>
      <c r="BC8" s="15">
        <v>3420089400</v>
      </c>
      <c r="BD8" s="15">
        <v>3509373550</v>
      </c>
      <c r="BE8" s="15">
        <v>3441777750</v>
      </c>
      <c r="BF8" s="15">
        <v>3490461350</v>
      </c>
      <c r="BG8" s="15">
        <v>3465633450</v>
      </c>
      <c r="BH8" s="15">
        <v>3460235450</v>
      </c>
      <c r="BI8" s="15">
        <v>3575116350</v>
      </c>
      <c r="BJ8" s="87">
        <v>3278712050</v>
      </c>
      <c r="BK8" s="87">
        <v>3146165550</v>
      </c>
      <c r="BL8" s="87">
        <v>3183689350</v>
      </c>
      <c r="BM8" s="87">
        <v>3219115900</v>
      </c>
      <c r="BN8" s="87">
        <v>3349205100</v>
      </c>
      <c r="BO8" s="87">
        <v>3558785800</v>
      </c>
      <c r="BP8" s="87">
        <v>3747450000</v>
      </c>
      <c r="BQ8" s="87">
        <v>3841443200</v>
      </c>
      <c r="BR8" s="87">
        <v>3820783550</v>
      </c>
      <c r="BS8" s="87">
        <v>3759727350</v>
      </c>
      <c r="BT8" s="87">
        <v>3810729500</v>
      </c>
      <c r="BU8" s="88">
        <v>4264556550</v>
      </c>
      <c r="BV8" s="88">
        <v>4053037100</v>
      </c>
      <c r="BW8" s="88">
        <v>3907300950</v>
      </c>
      <c r="BX8" s="88">
        <v>3862203050</v>
      </c>
      <c r="BY8" s="88">
        <v>3894716850</v>
      </c>
      <c r="BZ8" s="88">
        <v>4021351450</v>
      </c>
      <c r="CA8" s="88">
        <v>4345120500</v>
      </c>
      <c r="CB8" s="88">
        <v>4493179150</v>
      </c>
      <c r="CC8" s="88">
        <v>4528481000</v>
      </c>
      <c r="CD8" s="88">
        <v>4669156750</v>
      </c>
      <c r="CE8" s="88">
        <v>4553965700</v>
      </c>
      <c r="CF8" s="88">
        <v>4583182350</v>
      </c>
      <c r="CG8" s="88">
        <v>4663653700</v>
      </c>
      <c r="CH8" s="78">
        <v>4370254700</v>
      </c>
      <c r="CI8" s="78">
        <v>4052842200</v>
      </c>
      <c r="CJ8" s="78">
        <v>3835481650</v>
      </c>
      <c r="CK8" s="78">
        <v>3816281500</v>
      </c>
      <c r="CL8" s="78">
        <v>4026314350</v>
      </c>
      <c r="CM8" s="78">
        <v>4168682150</v>
      </c>
      <c r="CN8" s="78">
        <v>4197014900</v>
      </c>
      <c r="CO8" s="78">
        <v>4338805950</v>
      </c>
      <c r="CP8" s="78">
        <v>4394177500</v>
      </c>
      <c r="CQ8" s="78">
        <v>4392734100</v>
      </c>
      <c r="CR8" s="78">
        <v>4157851150</v>
      </c>
      <c r="CS8" s="78">
        <v>4821314650</v>
      </c>
      <c r="CT8" s="78">
        <v>4449494100</v>
      </c>
      <c r="CU8" s="78">
        <v>4440092500</v>
      </c>
      <c r="CV8" s="78">
        <v>4068309050</v>
      </c>
      <c r="CW8" s="78">
        <v>4309570550</v>
      </c>
      <c r="CX8" s="78">
        <v>4034793650</v>
      </c>
      <c r="CY8" s="78">
        <v>4324397950</v>
      </c>
      <c r="CZ8" s="78">
        <v>4611103200</v>
      </c>
      <c r="DA8" s="78">
        <v>4613762900</v>
      </c>
      <c r="DB8" s="78">
        <v>4498003300</v>
      </c>
      <c r="DC8" s="78">
        <v>4521112150</v>
      </c>
    </row>
    <row r="9" spans="1:107" s="5" customFormat="1" ht="11.25">
      <c r="A9" s="10">
        <v>50</v>
      </c>
      <c r="B9" s="11">
        <v>985553950</v>
      </c>
      <c r="C9" s="11">
        <v>923708500</v>
      </c>
      <c r="D9" s="11">
        <v>899058350</v>
      </c>
      <c r="E9" s="11">
        <v>899937500</v>
      </c>
      <c r="F9" s="11">
        <v>914223000</v>
      </c>
      <c r="G9" s="11">
        <v>940619450</v>
      </c>
      <c r="H9" s="11">
        <v>985966200</v>
      </c>
      <c r="I9" s="11">
        <v>998172100</v>
      </c>
      <c r="J9" s="11">
        <v>976431550</v>
      </c>
      <c r="K9" s="11">
        <v>956217200</v>
      </c>
      <c r="L9" s="11">
        <v>956662450</v>
      </c>
      <c r="M9" s="11">
        <v>941072350</v>
      </c>
      <c r="N9" s="12">
        <v>883156550</v>
      </c>
      <c r="O9" s="11">
        <v>870361000</v>
      </c>
      <c r="P9" s="11">
        <v>808948775</v>
      </c>
      <c r="Q9" s="12">
        <v>827422750</v>
      </c>
      <c r="R9" s="12">
        <v>931957850</v>
      </c>
      <c r="S9" s="12">
        <v>1035610050</v>
      </c>
      <c r="T9" s="12">
        <v>1051831150</v>
      </c>
      <c r="U9" s="12">
        <v>1073340000</v>
      </c>
      <c r="V9" s="12">
        <v>1142863100</v>
      </c>
      <c r="W9" s="12">
        <v>1183714825</v>
      </c>
      <c r="X9" s="12">
        <v>1261398975</v>
      </c>
      <c r="Y9" s="13">
        <v>1195018100</v>
      </c>
      <c r="Z9" s="14">
        <v>1046562900</v>
      </c>
      <c r="AA9" s="14">
        <v>949711675</v>
      </c>
      <c r="AB9" s="14">
        <v>909822700</v>
      </c>
      <c r="AC9" s="14">
        <v>907049550</v>
      </c>
      <c r="AD9" s="14">
        <v>968240700</v>
      </c>
      <c r="AE9" s="14">
        <v>1025985450</v>
      </c>
      <c r="AF9" s="14">
        <v>1021985250</v>
      </c>
      <c r="AG9" s="14">
        <v>1021022625</v>
      </c>
      <c r="AH9" s="14">
        <v>995689125</v>
      </c>
      <c r="AI9" s="14">
        <v>1012616600</v>
      </c>
      <c r="AJ9" s="14">
        <v>1095262225</v>
      </c>
      <c r="AK9" s="14">
        <v>1089615375</v>
      </c>
      <c r="AL9" s="14">
        <v>1001817875</v>
      </c>
      <c r="AM9" s="15">
        <v>938885825</v>
      </c>
      <c r="AN9" s="15">
        <v>916049025</v>
      </c>
      <c r="AO9" s="15">
        <v>932426775</v>
      </c>
      <c r="AP9" s="15">
        <v>993021225</v>
      </c>
      <c r="AQ9" s="15">
        <v>1053414375</v>
      </c>
      <c r="AR9" s="15">
        <v>1072925700</v>
      </c>
      <c r="AS9" s="15">
        <v>1047918775</v>
      </c>
      <c r="AT9" s="15">
        <v>1025274200</v>
      </c>
      <c r="AU9" s="15">
        <v>1022376425</v>
      </c>
      <c r="AV9" s="15">
        <v>1074582600</v>
      </c>
      <c r="AW9" s="15">
        <v>1088475150</v>
      </c>
      <c r="AX9" s="15">
        <v>994492800</v>
      </c>
      <c r="AY9" s="15">
        <v>974396775</v>
      </c>
      <c r="AZ9" s="15">
        <v>953188425</v>
      </c>
      <c r="BA9" s="15">
        <v>952534425</v>
      </c>
      <c r="BB9" s="15">
        <v>988409925</v>
      </c>
      <c r="BC9" s="15">
        <v>1068270025</v>
      </c>
      <c r="BD9" s="15">
        <v>1114522075</v>
      </c>
      <c r="BE9" s="15">
        <v>1116411375</v>
      </c>
      <c r="BF9" s="15">
        <v>1133589650</v>
      </c>
      <c r="BG9" s="15">
        <v>1125850775</v>
      </c>
      <c r="BH9" s="15">
        <v>1140037775</v>
      </c>
      <c r="BI9" s="15">
        <v>1160425925</v>
      </c>
      <c r="BJ9" s="87">
        <v>1104293625</v>
      </c>
      <c r="BK9" s="87">
        <v>1055952600</v>
      </c>
      <c r="BL9" s="87">
        <v>1053041925</v>
      </c>
      <c r="BM9" s="87">
        <v>1049947850</v>
      </c>
      <c r="BN9" s="87">
        <v>1103435300</v>
      </c>
      <c r="BO9" s="87">
        <v>1171885200</v>
      </c>
      <c r="BP9" s="87">
        <v>1248522700</v>
      </c>
      <c r="BQ9" s="87">
        <v>1303256300</v>
      </c>
      <c r="BR9" s="87">
        <v>1247986925</v>
      </c>
      <c r="BS9" s="87">
        <v>1226355850</v>
      </c>
      <c r="BT9" s="87">
        <v>1237840000</v>
      </c>
      <c r="BU9" s="88">
        <v>1269341950</v>
      </c>
      <c r="BV9" s="88">
        <v>1236008175</v>
      </c>
      <c r="BW9" s="88">
        <v>1222672375</v>
      </c>
      <c r="BX9" s="88">
        <v>1238614875</v>
      </c>
      <c r="BY9" s="88">
        <v>1233297850</v>
      </c>
      <c r="BZ9" s="88">
        <v>1286137575</v>
      </c>
      <c r="CA9" s="88">
        <v>1383422525</v>
      </c>
      <c r="CB9" s="88">
        <v>1439083825</v>
      </c>
      <c r="CC9" s="88">
        <v>1428416650</v>
      </c>
      <c r="CD9" s="88">
        <v>1476546950</v>
      </c>
      <c r="CE9" s="88">
        <v>1474063550</v>
      </c>
      <c r="CF9" s="88">
        <v>1477939075</v>
      </c>
      <c r="CG9" s="88">
        <v>1505628050</v>
      </c>
      <c r="CH9" s="78">
        <v>1452267525</v>
      </c>
      <c r="CI9" s="78">
        <v>1394735375</v>
      </c>
      <c r="CJ9" s="78">
        <v>1334834625</v>
      </c>
      <c r="CK9" s="78">
        <v>1318616750</v>
      </c>
      <c r="CL9" s="78">
        <v>1359377075</v>
      </c>
      <c r="CM9" s="78">
        <v>1408327825</v>
      </c>
      <c r="CN9" s="78">
        <v>1372952500</v>
      </c>
      <c r="CO9" s="78">
        <v>1451759800</v>
      </c>
      <c r="CP9" s="78">
        <v>1419501825</v>
      </c>
      <c r="CQ9" s="78">
        <v>1444760700</v>
      </c>
      <c r="CR9" s="78">
        <v>1374878425</v>
      </c>
      <c r="CS9" s="78">
        <v>1529042625</v>
      </c>
      <c r="CT9" s="78">
        <v>1477331125</v>
      </c>
      <c r="CU9" s="78">
        <v>1445497750</v>
      </c>
      <c r="CV9" s="78">
        <v>1369588125</v>
      </c>
      <c r="CW9" s="78">
        <v>1287940300</v>
      </c>
      <c r="CX9" s="78">
        <v>1208596825</v>
      </c>
      <c r="CY9" s="78">
        <v>1384351375</v>
      </c>
      <c r="CZ9" s="78">
        <v>1456166000</v>
      </c>
      <c r="DA9" s="78">
        <v>1438554375</v>
      </c>
      <c r="DB9" s="78">
        <v>1394832175</v>
      </c>
      <c r="DC9" s="78">
        <v>1388299025</v>
      </c>
    </row>
    <row r="10" spans="1:107" s="5" customFormat="1" ht="11.25">
      <c r="A10" s="10">
        <v>20</v>
      </c>
      <c r="B10" s="11">
        <v>524727080</v>
      </c>
      <c r="C10" s="11">
        <v>508564580</v>
      </c>
      <c r="D10" s="11">
        <v>501366200</v>
      </c>
      <c r="E10" s="11">
        <v>503459680</v>
      </c>
      <c r="F10" s="11">
        <v>518871440</v>
      </c>
      <c r="G10" s="11">
        <v>533677500</v>
      </c>
      <c r="H10" s="11">
        <v>547783240</v>
      </c>
      <c r="I10" s="11">
        <v>551283060</v>
      </c>
      <c r="J10" s="11">
        <v>555641320</v>
      </c>
      <c r="K10" s="11">
        <v>553730580</v>
      </c>
      <c r="L10" s="11">
        <v>570950400</v>
      </c>
      <c r="M10" s="11">
        <v>569799480</v>
      </c>
      <c r="N10" s="12">
        <v>550060280</v>
      </c>
      <c r="O10" s="11">
        <v>566651060</v>
      </c>
      <c r="P10" s="11">
        <v>513539000</v>
      </c>
      <c r="Q10" s="12">
        <v>524268820</v>
      </c>
      <c r="R10" s="12">
        <v>559529380</v>
      </c>
      <c r="S10" s="12">
        <v>603758320</v>
      </c>
      <c r="T10" s="12">
        <v>632782620</v>
      </c>
      <c r="U10" s="12">
        <v>517290780</v>
      </c>
      <c r="V10" s="12">
        <v>671125800</v>
      </c>
      <c r="W10" s="12">
        <v>678077050</v>
      </c>
      <c r="X10" s="12">
        <v>705497210</v>
      </c>
      <c r="Y10" s="13">
        <v>683192520</v>
      </c>
      <c r="Z10" s="14">
        <v>629727080</v>
      </c>
      <c r="AA10" s="14">
        <v>586964160</v>
      </c>
      <c r="AB10" s="14">
        <v>569262070</v>
      </c>
      <c r="AC10" s="14">
        <v>564826350</v>
      </c>
      <c r="AD10" s="14">
        <v>580061290</v>
      </c>
      <c r="AE10" s="14">
        <v>603074790</v>
      </c>
      <c r="AF10" s="14">
        <v>604582400</v>
      </c>
      <c r="AG10" s="14">
        <v>595400410</v>
      </c>
      <c r="AH10" s="14">
        <v>590447660</v>
      </c>
      <c r="AI10" s="14">
        <v>596761810</v>
      </c>
      <c r="AJ10" s="14">
        <v>628554850</v>
      </c>
      <c r="AK10" s="14">
        <v>621792490</v>
      </c>
      <c r="AL10" s="14">
        <v>594453650</v>
      </c>
      <c r="AM10" s="15">
        <v>567005430</v>
      </c>
      <c r="AN10" s="15">
        <v>559183570</v>
      </c>
      <c r="AO10" s="15">
        <v>587121730</v>
      </c>
      <c r="AP10" s="15">
        <v>615258930</v>
      </c>
      <c r="AQ10" s="15">
        <v>639854640</v>
      </c>
      <c r="AR10" s="15">
        <v>655399850</v>
      </c>
      <c r="AS10" s="15">
        <v>651911540</v>
      </c>
      <c r="AT10" s="15">
        <v>647849450</v>
      </c>
      <c r="AU10" s="15">
        <v>651195520</v>
      </c>
      <c r="AV10" s="15">
        <v>675607520</v>
      </c>
      <c r="AW10" s="15">
        <v>694320100</v>
      </c>
      <c r="AX10" s="15">
        <v>657688200</v>
      </c>
      <c r="AY10" s="15">
        <v>653369740</v>
      </c>
      <c r="AZ10" s="15">
        <v>639967280</v>
      </c>
      <c r="BA10" s="15">
        <v>645023350</v>
      </c>
      <c r="BB10" s="15">
        <v>667780140</v>
      </c>
      <c r="BC10" s="15">
        <v>706237530</v>
      </c>
      <c r="BD10" s="15">
        <v>729007110</v>
      </c>
      <c r="BE10" s="15">
        <v>742396920</v>
      </c>
      <c r="BF10" s="15">
        <v>757417710</v>
      </c>
      <c r="BG10" s="15">
        <v>755551100</v>
      </c>
      <c r="BH10" s="15">
        <v>763826480</v>
      </c>
      <c r="BI10" s="15">
        <v>781623570</v>
      </c>
      <c r="BJ10" s="87">
        <v>755472030</v>
      </c>
      <c r="BK10" s="87">
        <v>730779820</v>
      </c>
      <c r="BL10" s="87">
        <v>722315000</v>
      </c>
      <c r="BM10" s="87">
        <v>728251640</v>
      </c>
      <c r="BN10" s="87">
        <v>742361200</v>
      </c>
      <c r="BO10" s="87">
        <v>775951310</v>
      </c>
      <c r="BP10" s="87">
        <v>814453710</v>
      </c>
      <c r="BQ10" s="87">
        <v>826810320</v>
      </c>
      <c r="BR10" s="87">
        <v>828411710</v>
      </c>
      <c r="BS10" s="87">
        <v>814561020</v>
      </c>
      <c r="BT10" s="87">
        <v>826149800</v>
      </c>
      <c r="BU10" s="88">
        <v>844449920</v>
      </c>
      <c r="BV10" s="88">
        <v>831602960</v>
      </c>
      <c r="BW10" s="88">
        <v>821574930</v>
      </c>
      <c r="BX10" s="88">
        <v>820394320</v>
      </c>
      <c r="BY10" s="88">
        <v>818490000</v>
      </c>
      <c r="BZ10" s="88">
        <v>836783480</v>
      </c>
      <c r="CA10" s="88">
        <v>888931390</v>
      </c>
      <c r="CB10" s="88">
        <v>917171090</v>
      </c>
      <c r="CC10" s="88">
        <v>913750070</v>
      </c>
      <c r="CD10" s="88">
        <v>934261950</v>
      </c>
      <c r="CE10" s="88">
        <v>937948280</v>
      </c>
      <c r="CF10" s="88">
        <v>944691920</v>
      </c>
      <c r="CG10" s="88">
        <v>959056100</v>
      </c>
      <c r="CH10" s="78">
        <v>941175090</v>
      </c>
      <c r="CI10" s="78">
        <v>903487330</v>
      </c>
      <c r="CJ10" s="78">
        <v>882643800</v>
      </c>
      <c r="CK10" s="78">
        <v>870693210</v>
      </c>
      <c r="CL10" s="78">
        <v>888770570</v>
      </c>
      <c r="CM10" s="78">
        <v>910949300</v>
      </c>
      <c r="CN10" s="78">
        <v>918728060</v>
      </c>
      <c r="CO10" s="78">
        <v>934360850</v>
      </c>
      <c r="CP10" s="78">
        <v>922952920</v>
      </c>
      <c r="CQ10" s="78">
        <v>933180680</v>
      </c>
      <c r="CR10" s="78">
        <v>902286830</v>
      </c>
      <c r="CS10" s="78">
        <v>980770410</v>
      </c>
      <c r="CT10" s="78">
        <v>957416910</v>
      </c>
      <c r="CU10" s="78">
        <v>947424060</v>
      </c>
      <c r="CV10" s="78">
        <v>905509720</v>
      </c>
      <c r="CW10" s="78">
        <v>704040200</v>
      </c>
      <c r="CX10" s="78">
        <v>656118100</v>
      </c>
      <c r="CY10" s="78">
        <v>908918510</v>
      </c>
      <c r="CZ10" s="78">
        <v>955815370</v>
      </c>
      <c r="DA10" s="78">
        <v>955733160</v>
      </c>
      <c r="DB10" s="78">
        <v>935318960</v>
      </c>
      <c r="DC10" s="78">
        <v>949870260</v>
      </c>
    </row>
    <row r="11" spans="1:107" s="21" customFormat="1" ht="11.25">
      <c r="A11" s="17" t="s">
        <v>7</v>
      </c>
      <c r="B11" s="18">
        <v>33556809230</v>
      </c>
      <c r="C11" s="18">
        <v>31478208580</v>
      </c>
      <c r="D11" s="18">
        <v>31613481950</v>
      </c>
      <c r="E11" s="18">
        <v>32430437580</v>
      </c>
      <c r="F11" s="18">
        <v>32034518940</v>
      </c>
      <c r="G11" s="18">
        <v>33882905650</v>
      </c>
      <c r="H11" s="18">
        <v>35151085540</v>
      </c>
      <c r="I11" s="18">
        <v>35022595860</v>
      </c>
      <c r="J11" s="18">
        <v>35111086670</v>
      </c>
      <c r="K11" s="18">
        <v>34627196580</v>
      </c>
      <c r="L11" s="18">
        <v>35806713450</v>
      </c>
      <c r="M11" s="18">
        <v>38431313230</v>
      </c>
      <c r="N11" s="18">
        <v>35212238930</v>
      </c>
      <c r="O11" s="18">
        <v>33769458960</v>
      </c>
      <c r="P11" s="18">
        <v>34278634575</v>
      </c>
      <c r="Q11" s="18">
        <v>35018069570</v>
      </c>
      <c r="R11" s="18">
        <v>36057910830</v>
      </c>
      <c r="S11" s="18">
        <v>37739818370</v>
      </c>
      <c r="T11" s="18">
        <v>39653657370</v>
      </c>
      <c r="U11" s="18">
        <v>41266236880</v>
      </c>
      <c r="V11" s="18">
        <v>42693875100</v>
      </c>
      <c r="W11" s="18">
        <v>42800942575</v>
      </c>
      <c r="X11" s="18">
        <v>45469495735</v>
      </c>
      <c r="Y11" s="19">
        <v>46613369020</v>
      </c>
      <c r="Z11" s="19">
        <v>40988900680</v>
      </c>
      <c r="AA11" s="19">
        <v>38729664985</v>
      </c>
      <c r="AB11" s="19">
        <v>38698435520</v>
      </c>
      <c r="AC11" s="19">
        <f aca="true" t="shared" si="2" ref="AC11:AK11">SUM(AC5:AC10)</f>
        <v>38965911250</v>
      </c>
      <c r="AD11" s="19">
        <f t="shared" si="2"/>
        <v>40152239290</v>
      </c>
      <c r="AE11" s="19">
        <f t="shared" si="2"/>
        <v>42244301590</v>
      </c>
      <c r="AF11" s="19">
        <f t="shared" si="2"/>
        <v>41962451550</v>
      </c>
      <c r="AG11" s="19">
        <f t="shared" si="2"/>
        <v>41658292335</v>
      </c>
      <c r="AH11" s="19">
        <f>SUM(AH5:AH10)</f>
        <v>41747268585</v>
      </c>
      <c r="AI11" s="19">
        <f t="shared" si="2"/>
        <v>41913922610</v>
      </c>
      <c r="AJ11" s="19">
        <f t="shared" si="2"/>
        <v>45356112125</v>
      </c>
      <c r="AK11" s="19">
        <f t="shared" si="2"/>
        <v>48341282515</v>
      </c>
      <c r="AL11" s="19">
        <f>SUM(AL5:AL10)</f>
        <v>44103646975</v>
      </c>
      <c r="AM11" s="20">
        <f aca="true" t="shared" si="3" ref="AM11:BG11">SUM(AM5:AM10)</f>
        <v>42156183355</v>
      </c>
      <c r="AN11" s="20">
        <f t="shared" si="3"/>
        <v>42894689845</v>
      </c>
      <c r="AO11" s="20">
        <f t="shared" si="3"/>
        <v>42544557805</v>
      </c>
      <c r="AP11" s="20">
        <f t="shared" si="3"/>
        <v>44008122955</v>
      </c>
      <c r="AQ11" s="20">
        <f t="shared" si="3"/>
        <v>46324931465</v>
      </c>
      <c r="AR11" s="20">
        <f t="shared" si="3"/>
        <v>47708961500</v>
      </c>
      <c r="AS11" s="20">
        <f t="shared" si="3"/>
        <v>46196438715</v>
      </c>
      <c r="AT11" s="20">
        <f t="shared" si="3"/>
        <v>45183291800</v>
      </c>
      <c r="AU11" s="20">
        <f t="shared" si="3"/>
        <v>45764166995</v>
      </c>
      <c r="AV11" s="20">
        <f t="shared" si="3"/>
        <v>48724075620</v>
      </c>
      <c r="AW11" s="20">
        <f t="shared" si="3"/>
        <v>52413974100</v>
      </c>
      <c r="AX11" s="20">
        <f t="shared" si="3"/>
        <v>47472911750</v>
      </c>
      <c r="AY11" s="20">
        <f t="shared" si="3"/>
        <v>46129075815</v>
      </c>
      <c r="AZ11" s="20">
        <f t="shared" si="3"/>
        <v>46618879005</v>
      </c>
      <c r="BA11" s="20">
        <f t="shared" si="3"/>
        <v>46581052725</v>
      </c>
      <c r="BB11" s="20">
        <f t="shared" si="3"/>
        <v>48606117015</v>
      </c>
      <c r="BC11" s="20">
        <f t="shared" si="3"/>
        <v>51999906855</v>
      </c>
      <c r="BD11" s="20">
        <f t="shared" si="3"/>
        <v>54306457185</v>
      </c>
      <c r="BE11" s="20">
        <f t="shared" si="3"/>
        <v>52831647495</v>
      </c>
      <c r="BF11" s="20">
        <f t="shared" si="3"/>
        <v>53894282860</v>
      </c>
      <c r="BG11" s="20">
        <f t="shared" si="3"/>
        <v>54241915975</v>
      </c>
      <c r="BH11" s="20">
        <f aca="true" t="shared" si="4" ref="BH11:BM11">SUM(BH5:BH10)</f>
        <v>53895041255</v>
      </c>
      <c r="BI11" s="20">
        <f t="shared" si="4"/>
        <v>58377933195</v>
      </c>
      <c r="BJ11" s="20">
        <f t="shared" si="4"/>
        <v>54459542055</v>
      </c>
      <c r="BK11" s="20">
        <f t="shared" si="4"/>
        <v>52774015370</v>
      </c>
      <c r="BL11" s="20">
        <f t="shared" si="4"/>
        <v>53747521075</v>
      </c>
      <c r="BM11" s="20">
        <f t="shared" si="4"/>
        <v>54223826290</v>
      </c>
      <c r="BN11" s="20">
        <f aca="true" t="shared" si="5" ref="BN11:BU11">SUM(BN5:BN10)</f>
        <v>55603611850</v>
      </c>
      <c r="BO11" s="20">
        <f t="shared" si="5"/>
        <v>57524935960</v>
      </c>
      <c r="BP11" s="20">
        <f t="shared" si="5"/>
        <v>59699031510</v>
      </c>
      <c r="BQ11" s="20">
        <f t="shared" si="5"/>
        <v>59696726870</v>
      </c>
      <c r="BR11" s="20">
        <f t="shared" si="5"/>
        <v>59864538985</v>
      </c>
      <c r="BS11" s="20">
        <f t="shared" si="5"/>
        <v>59525585520</v>
      </c>
      <c r="BT11" s="20">
        <f t="shared" si="5"/>
        <v>61309663150</v>
      </c>
      <c r="BU11" s="20">
        <f t="shared" si="5"/>
        <v>68286254120</v>
      </c>
      <c r="BV11" s="20">
        <f aca="true" t="shared" si="6" ref="BV11:CA11">SUM(BV5:BV10)</f>
        <v>63409778735</v>
      </c>
      <c r="BW11" s="80">
        <f t="shared" si="6"/>
        <v>61973610305</v>
      </c>
      <c r="BX11" s="80">
        <f t="shared" si="6"/>
        <v>62666666995</v>
      </c>
      <c r="BY11" s="80">
        <f>SUM(BY5:BY10)</f>
        <v>63180525600</v>
      </c>
      <c r="BZ11" s="80">
        <f t="shared" si="6"/>
        <v>63970414805</v>
      </c>
      <c r="CA11" s="80">
        <f t="shared" si="6"/>
        <v>66929274415</v>
      </c>
      <c r="CB11" s="80">
        <f aca="true" t="shared" si="7" ref="CB11:CH11">SUM(CB5:CB10)</f>
        <v>67801469315</v>
      </c>
      <c r="CC11" s="80">
        <f t="shared" si="7"/>
        <v>68190565770</v>
      </c>
      <c r="CD11" s="80">
        <f t="shared" si="7"/>
        <v>69850438750</v>
      </c>
      <c r="CE11" s="80">
        <f t="shared" si="7"/>
        <v>68849562330</v>
      </c>
      <c r="CF11" s="80">
        <f t="shared" si="7"/>
        <v>70111917545</v>
      </c>
      <c r="CG11" s="80">
        <f t="shared" si="7"/>
        <v>73678794200</v>
      </c>
      <c r="CH11" s="80">
        <f t="shared" si="7"/>
        <v>68398970215</v>
      </c>
      <c r="CI11" s="80">
        <f aca="true" t="shared" si="8" ref="CI11:CO11">SUM(CI5:CI10)</f>
        <v>65167545255</v>
      </c>
      <c r="CJ11" s="80">
        <f t="shared" si="8"/>
        <v>63409882975</v>
      </c>
      <c r="CK11" s="80">
        <f t="shared" si="8"/>
        <v>63051847060</v>
      </c>
      <c r="CL11" s="80">
        <f t="shared" si="8"/>
        <v>65321590145</v>
      </c>
      <c r="CM11" s="80">
        <f t="shared" si="8"/>
        <v>67718849625</v>
      </c>
      <c r="CN11" s="80">
        <f t="shared" si="8"/>
        <v>66574562260</v>
      </c>
      <c r="CO11" s="80">
        <f t="shared" si="8"/>
        <v>68227874750</v>
      </c>
      <c r="CP11" s="80">
        <f aca="true" t="shared" si="9" ref="CP11:CX11">SUM(CP5:CP10)</f>
        <v>68082805345</v>
      </c>
      <c r="CQ11" s="80">
        <f t="shared" si="9"/>
        <v>65972944230</v>
      </c>
      <c r="CR11" s="80">
        <f t="shared" si="9"/>
        <v>62149854705</v>
      </c>
      <c r="CS11" s="80">
        <f t="shared" si="9"/>
        <v>79229404685</v>
      </c>
      <c r="CT11" s="80">
        <f t="shared" si="9"/>
        <v>71993589635</v>
      </c>
      <c r="CU11" s="80">
        <f t="shared" si="9"/>
        <v>71893825860</v>
      </c>
      <c r="CV11" s="80">
        <f t="shared" si="9"/>
        <v>66458527545</v>
      </c>
      <c r="CW11" s="80">
        <f t="shared" si="9"/>
        <v>68196826850</v>
      </c>
      <c r="CX11" s="80">
        <f t="shared" si="9"/>
        <v>69547865425</v>
      </c>
      <c r="CY11" s="80">
        <f>SUM(CY5:CY10)</f>
        <v>71999585385</v>
      </c>
      <c r="CZ11" s="80">
        <f>SUM(CZ5:CZ10)</f>
        <v>73411622570</v>
      </c>
      <c r="DA11" s="80">
        <f>SUM(DA5:DA10)</f>
        <v>73684601835</v>
      </c>
      <c r="DB11" s="80">
        <f>SUM(DB5:DB10)</f>
        <v>71539920585</v>
      </c>
      <c r="DC11" s="80">
        <f>SUM(DC5:DC10)</f>
        <v>71205659585</v>
      </c>
    </row>
    <row r="12" spans="1:66" s="5" customFormat="1" ht="13.5" customHeight="1">
      <c r="A12" s="22" t="s">
        <v>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4"/>
      <c r="AD12" s="24"/>
      <c r="AE12" s="24"/>
      <c r="AF12" s="24"/>
      <c r="AG12" s="24"/>
      <c r="AH12" s="24"/>
      <c r="AI12" s="25"/>
      <c r="AK12" s="26"/>
      <c r="AL12" s="2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</row>
    <row r="13" spans="1:107" s="5" customFormat="1" ht="11.25">
      <c r="A13" s="10">
        <v>1000</v>
      </c>
      <c r="B13" s="27">
        <v>11812425</v>
      </c>
      <c r="C13" s="27">
        <v>11331725</v>
      </c>
      <c r="D13" s="27">
        <v>11505772</v>
      </c>
      <c r="E13" s="27">
        <v>11793553</v>
      </c>
      <c r="F13" s="27">
        <v>11581844</v>
      </c>
      <c r="G13" s="27">
        <v>12205778</v>
      </c>
      <c r="H13" s="27">
        <v>12517895</v>
      </c>
      <c r="I13" s="27">
        <v>12270733</v>
      </c>
      <c r="J13" s="27">
        <v>12187930</v>
      </c>
      <c r="K13" s="27">
        <v>12064422</v>
      </c>
      <c r="L13" s="27">
        <v>12459067</v>
      </c>
      <c r="M13" s="27">
        <v>13675185</v>
      </c>
      <c r="N13" s="27">
        <v>12701635</v>
      </c>
      <c r="O13" s="27">
        <v>12333810</v>
      </c>
      <c r="P13" s="27">
        <v>12547382.5</v>
      </c>
      <c r="Q13" s="27">
        <v>12659727</v>
      </c>
      <c r="R13" s="27">
        <v>12781223</v>
      </c>
      <c r="S13" s="27">
        <v>13140733</v>
      </c>
      <c r="T13" s="27">
        <v>13445631</v>
      </c>
      <c r="U13" s="27">
        <v>14184625</v>
      </c>
      <c r="V13" s="27">
        <v>14686782</v>
      </c>
      <c r="W13" s="27">
        <v>14901915</v>
      </c>
      <c r="X13" s="27">
        <v>15713041</v>
      </c>
      <c r="Y13" s="27">
        <v>16786677</v>
      </c>
      <c r="Z13" s="28">
        <v>15318610.5</v>
      </c>
      <c r="AA13" s="28">
        <v>14882298</v>
      </c>
      <c r="AB13" s="28">
        <v>15068125</v>
      </c>
      <c r="AC13" s="29">
        <f aca="true" t="shared" si="10" ref="AC13:AC18">+AC5/A5</f>
        <v>15287274.9</v>
      </c>
      <c r="AD13" s="29">
        <f aca="true" t="shared" si="11" ref="AD13:AD18">+AD5/A5</f>
        <v>15624868.4</v>
      </c>
      <c r="AE13" s="29">
        <f aca="true" t="shared" si="12" ref="AE13:AE18">+AE5/A5</f>
        <v>16442823.4</v>
      </c>
      <c r="AF13" s="29">
        <f aca="true" t="shared" si="13" ref="AF13:AF18">+AF5/A5</f>
        <v>16599234.9</v>
      </c>
      <c r="AG13" s="29">
        <f aca="true" t="shared" si="14" ref="AG13:AG18">+AG5/A5</f>
        <v>16645888.9</v>
      </c>
      <c r="AH13" s="29">
        <f aca="true" t="shared" si="15" ref="AH13:AH18">+AH5/A5</f>
        <v>16969218.4</v>
      </c>
      <c r="AI13" s="29">
        <f aca="true" t="shared" si="16" ref="AI13:AI18">+AI5/A5</f>
        <v>17369358.9</v>
      </c>
      <c r="AJ13" s="74">
        <f aca="true" t="shared" si="17" ref="AJ13:AJ18">+AJ5/A5</f>
        <v>18940003.4</v>
      </c>
      <c r="AK13" s="74">
        <f aca="true" t="shared" si="18" ref="AK13:AK18">+AK5/A5</f>
        <v>20646298.9</v>
      </c>
      <c r="AL13" s="74">
        <f aca="true" t="shared" si="19" ref="AL13:AL18">+AL5/A5</f>
        <v>19178001.4</v>
      </c>
      <c r="AM13" s="75">
        <f aca="true" t="shared" si="20" ref="AM13:AM18">+AM5/A5</f>
        <v>18731332.4</v>
      </c>
      <c r="AN13" s="75">
        <f aca="true" t="shared" si="21" ref="AN13:AN18">+AN5/A5</f>
        <v>19314955.4</v>
      </c>
      <c r="AO13" s="75">
        <f aca="true" t="shared" si="22" ref="AO13:AO18">+AO5/A5</f>
        <v>19290381.9</v>
      </c>
      <c r="AP13" s="75">
        <f aca="true" t="shared" si="23" ref="AP13:AP18">+AP5/A5</f>
        <v>19799272.9</v>
      </c>
      <c r="AQ13" s="75">
        <f aca="true" t="shared" si="24" ref="AQ13:AQ18">+AQ5/A5</f>
        <v>20855010.4</v>
      </c>
      <c r="AR13" s="75">
        <f aca="true" t="shared" si="25" ref="AR13:AR18">+AR5/A5</f>
        <v>21599638.9</v>
      </c>
      <c r="AS13" s="75">
        <f aca="true" t="shared" si="26" ref="AS13:AS18">+AS5/A5</f>
        <v>21125733.9</v>
      </c>
      <c r="AT13" s="75">
        <f aca="true" t="shared" si="27" ref="AT13:AT18">+AT5/A5</f>
        <v>20892713.9</v>
      </c>
      <c r="AU13" s="75">
        <f aca="true" t="shared" si="28" ref="AU13:AU18">+AU5/A5</f>
        <v>21251476.4</v>
      </c>
      <c r="AV13" s="75">
        <f aca="true" t="shared" si="29" ref="AV13:AV18">+AV5/A5</f>
        <v>22799347.9</v>
      </c>
      <c r="AW13" s="75">
        <f aca="true" t="shared" si="30" ref="AW13:AW18">+AW5/A5</f>
        <v>24665958.4</v>
      </c>
      <c r="AX13" s="75">
        <f aca="true" t="shared" si="31" ref="AX13:AX18">+AX5/A5</f>
        <v>22880449.9</v>
      </c>
      <c r="AY13" s="75">
        <f aca="true" t="shared" si="32" ref="AY13:AY18">+AY5/A13</f>
        <v>22581542.9</v>
      </c>
      <c r="AZ13" s="75">
        <f aca="true" t="shared" si="33" ref="AZ13:AZ18">+AZ5/A5</f>
        <v>22951124.4</v>
      </c>
      <c r="BA13" s="75">
        <f aca="true" t="shared" si="34" ref="BA13:BA18">+BA5/A13</f>
        <v>23027204.9</v>
      </c>
      <c r="BB13" s="75">
        <f aca="true" t="shared" si="35" ref="BB13:BB18">+BB5/A13</f>
        <v>23995706.9</v>
      </c>
      <c r="BC13" s="75">
        <f aca="true" t="shared" si="36" ref="BC13:BC18">+BC5/A13</f>
        <v>25342919.9</v>
      </c>
      <c r="BD13" s="75">
        <f aca="true" t="shared" si="37" ref="BD13:BD18">+BD5/A13</f>
        <v>26655376.9</v>
      </c>
      <c r="BE13" s="75">
        <f aca="true" t="shared" si="38" ref="BE13:BE18">+BE5/A13</f>
        <v>26111604.4</v>
      </c>
      <c r="BF13" s="75">
        <f aca="true" t="shared" si="39" ref="BF13:BF18">+BF5/A5</f>
        <v>26759066.4</v>
      </c>
      <c r="BG13" s="75">
        <f aca="true" t="shared" si="40" ref="BG13:BG18">+BG5/A13</f>
        <v>27006354.4</v>
      </c>
      <c r="BH13" s="75">
        <f aca="true" t="shared" si="41" ref="BH13:BH18">+BH5/A13</f>
        <v>26801126.4</v>
      </c>
      <c r="BI13" s="75">
        <f aca="true" t="shared" si="42" ref="BI13:BI18">+BI5/A13</f>
        <v>29284491.4</v>
      </c>
      <c r="BJ13" s="75">
        <f aca="true" t="shared" si="43" ref="BJ13:BJ18">+BJ5/A13</f>
        <v>27696801.9</v>
      </c>
      <c r="BK13" s="75">
        <f aca="true" t="shared" si="44" ref="BK13:BK18">+BK5/A13</f>
        <v>27017909.9</v>
      </c>
      <c r="BL13" s="75">
        <f aca="true" t="shared" si="45" ref="BL13:BL18">+BL5/A13</f>
        <v>27394502.9</v>
      </c>
      <c r="BM13" s="75">
        <f aca="true" t="shared" si="46" ref="BM13:BM18">+BM5/A13</f>
        <v>27742253.4</v>
      </c>
      <c r="BN13" s="75">
        <f aca="true" t="shared" si="47" ref="BN13:BN18">+BN5/A13</f>
        <v>28484974.9</v>
      </c>
      <c r="BO13" s="75">
        <v>29271042.9</v>
      </c>
      <c r="BP13" s="75">
        <v>30288948.9</v>
      </c>
      <c r="BQ13" s="75">
        <v>30564008.4</v>
      </c>
      <c r="BR13" s="75">
        <v>30665263.9</v>
      </c>
      <c r="BS13" s="75">
        <f aca="true" t="shared" si="48" ref="BS13:BS18">+BS5/A13</f>
        <v>30742078.4</v>
      </c>
      <c r="BT13" s="75">
        <v>31938107.9</v>
      </c>
      <c r="BU13" s="75">
        <v>35374563.4</v>
      </c>
      <c r="BV13" s="79">
        <v>33036468.9</v>
      </c>
      <c r="BW13" s="79">
        <v>32665748.4</v>
      </c>
      <c r="BX13" s="79">
        <v>33327029.4</v>
      </c>
      <c r="BY13" s="79">
        <v>33677726.9</v>
      </c>
      <c r="BZ13" s="79">
        <v>34028203.9</v>
      </c>
      <c r="CA13" s="79">
        <v>35237111.9</v>
      </c>
      <c r="CB13" s="79">
        <v>35408571.9</v>
      </c>
      <c r="CC13" s="79">
        <v>35854623.9</v>
      </c>
      <c r="CD13" s="79">
        <v>36697092.9</v>
      </c>
      <c r="CE13" s="79">
        <v>36345285.4</v>
      </c>
      <c r="CF13" s="79">
        <v>37244074.9</v>
      </c>
      <c r="CG13" s="79">
        <v>39346044.4</v>
      </c>
      <c r="CH13" s="79">
        <v>36804133.4</v>
      </c>
      <c r="CI13" s="79">
        <v>35465543.4</v>
      </c>
      <c r="CJ13" s="79">
        <v>34644438.9</v>
      </c>
      <c r="CK13" s="79">
        <v>34464341.4</v>
      </c>
      <c r="CL13" s="79">
        <v>35488254.9</v>
      </c>
      <c r="CM13" s="79">
        <v>36382369.9</v>
      </c>
      <c r="CN13" s="79">
        <v>35646469.9</v>
      </c>
      <c r="CO13" s="79">
        <v>36346241.4</v>
      </c>
      <c r="CP13" s="79">
        <v>36312528.4</v>
      </c>
      <c r="CQ13" s="79">
        <v>35242012.9</v>
      </c>
      <c r="CR13" s="79">
        <v>33596700.9</v>
      </c>
      <c r="CS13" s="79">
        <f aca="true" t="shared" si="49" ref="CS13:CS18">+CS5/A13</f>
        <v>42075581.9</v>
      </c>
      <c r="CT13" s="79">
        <f aca="true" t="shared" si="50" ref="CT13:CT18">+CT5/A13</f>
        <v>38860471.4</v>
      </c>
      <c r="CU13" s="79">
        <v>39134902.4</v>
      </c>
      <c r="CV13" s="79">
        <v>36639217.4</v>
      </c>
      <c r="CW13" s="79">
        <v>37508484.4</v>
      </c>
      <c r="CX13" s="79">
        <v>38500198.9</v>
      </c>
      <c r="CY13" s="79">
        <v>39399491.9</v>
      </c>
      <c r="CZ13" s="79">
        <v>39845113.9</v>
      </c>
      <c r="DA13" s="78">
        <v>40041558.9</v>
      </c>
      <c r="DB13" s="78">
        <v>39345185.4</v>
      </c>
      <c r="DC13" s="78">
        <v>39187801.9</v>
      </c>
    </row>
    <row r="14" spans="1:107" s="5" customFormat="1" ht="11.25">
      <c r="A14" s="10">
        <v>500</v>
      </c>
      <c r="B14" s="27">
        <v>23178960</v>
      </c>
      <c r="C14" s="27">
        <v>21487915</v>
      </c>
      <c r="D14" s="27">
        <v>21566989</v>
      </c>
      <c r="E14" s="27">
        <v>22057549</v>
      </c>
      <c r="F14" s="27">
        <v>21880167</v>
      </c>
      <c r="G14" s="27">
        <v>23233265</v>
      </c>
      <c r="H14" s="27">
        <v>24278042</v>
      </c>
      <c r="I14" s="27">
        <v>24416046</v>
      </c>
      <c r="J14" s="27">
        <v>24684163</v>
      </c>
      <c r="K14" s="27">
        <v>24222110</v>
      </c>
      <c r="L14" s="27">
        <v>25098631</v>
      </c>
      <c r="M14" s="27">
        <v>27195909</v>
      </c>
      <c r="N14" s="27">
        <v>24585097</v>
      </c>
      <c r="O14" s="27">
        <v>23658899</v>
      </c>
      <c r="P14" s="27">
        <v>24111736</v>
      </c>
      <c r="Q14" s="27">
        <v>24893794</v>
      </c>
      <c r="R14" s="27">
        <v>25568395</v>
      </c>
      <c r="S14" s="27">
        <v>26587314</v>
      </c>
      <c r="T14" s="27">
        <v>28349109</v>
      </c>
      <c r="U14" s="27">
        <v>29470951.8</v>
      </c>
      <c r="V14" s="27">
        <v>30196095</v>
      </c>
      <c r="W14" s="27">
        <v>29918320</v>
      </c>
      <c r="X14" s="27">
        <v>31902139.5</v>
      </c>
      <c r="Y14" s="27">
        <v>32338853.5</v>
      </c>
      <c r="Z14" s="28">
        <v>27587770</v>
      </c>
      <c r="AA14" s="28">
        <v>25888535</v>
      </c>
      <c r="AB14" s="28">
        <v>25835190</v>
      </c>
      <c r="AC14" s="29">
        <f t="shared" si="10"/>
        <v>25937140.5</v>
      </c>
      <c r="AD14" s="29">
        <f t="shared" si="11"/>
        <v>26821838.5</v>
      </c>
      <c r="AE14" s="29">
        <f t="shared" si="12"/>
        <v>28271846.5</v>
      </c>
      <c r="AF14" s="29">
        <f t="shared" si="13"/>
        <v>27671992</v>
      </c>
      <c r="AG14" s="29">
        <f t="shared" si="14"/>
        <v>27324630</v>
      </c>
      <c r="AH14" s="29">
        <f t="shared" si="15"/>
        <v>27377103.5</v>
      </c>
      <c r="AI14" s="29">
        <f t="shared" si="16"/>
        <v>26954112.5</v>
      </c>
      <c r="AJ14" s="74">
        <f t="shared" si="17"/>
        <v>28702290</v>
      </c>
      <c r="AK14" s="74">
        <f t="shared" si="18"/>
        <v>30607183</v>
      </c>
      <c r="AL14" s="74">
        <f t="shared" si="19"/>
        <v>27299420.5</v>
      </c>
      <c r="AM14" s="75">
        <f t="shared" si="20"/>
        <v>25577361.5</v>
      </c>
      <c r="AN14" s="75">
        <f t="shared" si="21"/>
        <v>26136772</v>
      </c>
      <c r="AO14" s="75">
        <f t="shared" si="22"/>
        <v>25286454.5</v>
      </c>
      <c r="AP14" s="75">
        <f t="shared" si="23"/>
        <v>26241015</v>
      </c>
      <c r="AQ14" s="75">
        <f t="shared" si="24"/>
        <v>27348205</v>
      </c>
      <c r="AR14" s="75">
        <f t="shared" si="25"/>
        <v>28029363.5</v>
      </c>
      <c r="AS14" s="75">
        <f t="shared" si="26"/>
        <v>26807034</v>
      </c>
      <c r="AT14" s="75">
        <f t="shared" si="27"/>
        <v>25958264.5</v>
      </c>
      <c r="AU14" s="75">
        <f t="shared" si="28"/>
        <v>26302027</v>
      </c>
      <c r="AV14" s="75">
        <f t="shared" si="29"/>
        <v>27818031</v>
      </c>
      <c r="AW14" s="75">
        <f t="shared" si="30"/>
        <v>30028772</v>
      </c>
      <c r="AX14" s="75">
        <f t="shared" si="31"/>
        <v>26679230.5</v>
      </c>
      <c r="AY14" s="75">
        <f t="shared" si="32"/>
        <v>25603790.5</v>
      </c>
      <c r="AZ14" s="75">
        <f t="shared" si="33"/>
        <v>25946442.5</v>
      </c>
      <c r="BA14" s="75">
        <f t="shared" si="34"/>
        <v>25947095.5</v>
      </c>
      <c r="BB14" s="75">
        <f t="shared" si="35"/>
        <v>26993487</v>
      </c>
      <c r="BC14" s="75">
        <f t="shared" si="36"/>
        <v>28903440</v>
      </c>
      <c r="BD14" s="75">
        <f t="shared" si="37"/>
        <v>29949516.5</v>
      </c>
      <c r="BE14" s="75">
        <f t="shared" si="38"/>
        <v>28809851.5</v>
      </c>
      <c r="BF14" s="75">
        <f t="shared" si="39"/>
        <v>29287509.5</v>
      </c>
      <c r="BG14" s="75">
        <f t="shared" si="40"/>
        <v>29472771.5</v>
      </c>
      <c r="BH14" s="75">
        <f t="shared" si="41"/>
        <v>29333222.5</v>
      </c>
      <c r="BI14" s="75">
        <f t="shared" si="42"/>
        <v>31898156.5</v>
      </c>
      <c r="BJ14" s="75">
        <f t="shared" si="43"/>
        <v>29379557.5</v>
      </c>
      <c r="BK14" s="75">
        <f t="shared" si="44"/>
        <v>28383002</v>
      </c>
      <c r="BL14" s="75">
        <f t="shared" si="45"/>
        <v>28941815</v>
      </c>
      <c r="BM14" s="75">
        <f t="shared" si="46"/>
        <v>29091308</v>
      </c>
      <c r="BN14" s="75">
        <f t="shared" si="47"/>
        <v>29513663.5</v>
      </c>
      <c r="BO14" s="75">
        <v>30491033.5</v>
      </c>
      <c r="BP14" s="75">
        <v>31491736</v>
      </c>
      <c r="BQ14" s="75">
        <v>31107143.5</v>
      </c>
      <c r="BR14" s="75">
        <v>31089473</v>
      </c>
      <c r="BS14" s="75">
        <f t="shared" si="48"/>
        <v>30712171</v>
      </c>
      <c r="BT14" s="75">
        <v>31179574.5</v>
      </c>
      <c r="BU14" s="75">
        <v>35607985</v>
      </c>
      <c r="BV14" s="79">
        <v>32546645</v>
      </c>
      <c r="BW14" s="79">
        <v>31321016.5</v>
      </c>
      <c r="BX14" s="79">
        <v>31702440.5</v>
      </c>
      <c r="BY14" s="79">
        <v>31880759</v>
      </c>
      <c r="BZ14" s="79">
        <v>32013857</v>
      </c>
      <c r="CA14" s="79">
        <v>33322013</v>
      </c>
      <c r="CB14" s="79">
        <v>33872012.5</v>
      </c>
      <c r="CC14" s="79">
        <v>33897508.5</v>
      </c>
      <c r="CD14" s="79">
        <v>34545656</v>
      </c>
      <c r="CE14" s="79">
        <v>33780663</v>
      </c>
      <c r="CF14" s="79">
        <v>34223482</v>
      </c>
      <c r="CG14" s="79">
        <v>36249744.5</v>
      </c>
      <c r="CH14" s="79">
        <v>33143103</v>
      </c>
      <c r="CI14" s="79">
        <v>31847139.5</v>
      </c>
      <c r="CJ14" s="79">
        <v>30819073</v>
      </c>
      <c r="CK14" s="79">
        <v>30743295</v>
      </c>
      <c r="CL14" s="79">
        <v>31763114.5</v>
      </c>
      <c r="CM14" s="79">
        <v>33689899.5</v>
      </c>
      <c r="CN14" s="79">
        <v>32836192</v>
      </c>
      <c r="CO14" s="79">
        <v>33655505.5</v>
      </c>
      <c r="CP14" s="79">
        <v>33658294</v>
      </c>
      <c r="CQ14" s="79">
        <v>31880710.5</v>
      </c>
      <c r="CR14" s="79">
        <v>29959350</v>
      </c>
      <c r="CS14" s="79">
        <f t="shared" si="49"/>
        <v>40208769</v>
      </c>
      <c r="CT14" s="79">
        <f t="shared" si="50"/>
        <v>35321996</v>
      </c>
      <c r="CU14" s="79">
        <v>34895315.5</v>
      </c>
      <c r="CV14" s="79">
        <v>31927241.5</v>
      </c>
      <c r="CW14" s="79">
        <v>32819729</v>
      </c>
      <c r="CX14" s="79">
        <v>34016440.5</v>
      </c>
      <c r="CY14" s="79">
        <v>35007159.5</v>
      </c>
      <c r="CZ14" s="79">
        <v>35615700</v>
      </c>
      <c r="DA14" s="78">
        <v>35505570</v>
      </c>
      <c r="DB14" s="78">
        <v>33902769.5</v>
      </c>
      <c r="DC14" s="78">
        <v>33775813.5</v>
      </c>
    </row>
    <row r="15" spans="1:107" s="5" customFormat="1" ht="11.25">
      <c r="A15" s="10">
        <v>200</v>
      </c>
      <c r="B15" s="27">
        <v>28311997</v>
      </c>
      <c r="C15" s="27">
        <v>25567502</v>
      </c>
      <c r="D15" s="27">
        <v>25896542</v>
      </c>
      <c r="E15" s="27">
        <v>26726705</v>
      </c>
      <c r="F15" s="27">
        <v>26106926</v>
      </c>
      <c r="G15" s="27">
        <v>28048545</v>
      </c>
      <c r="H15" s="27">
        <v>29206704</v>
      </c>
      <c r="I15" s="27">
        <v>29289861</v>
      </c>
      <c r="J15" s="27">
        <v>29641452</v>
      </c>
      <c r="K15" s="27">
        <v>29233107</v>
      </c>
      <c r="L15" s="27">
        <v>30422681</v>
      </c>
      <c r="M15" s="27">
        <v>32134148</v>
      </c>
      <c r="N15" s="27">
        <v>29158907</v>
      </c>
      <c r="O15" s="27">
        <v>25865018</v>
      </c>
      <c r="P15" s="27">
        <v>27933314.5</v>
      </c>
      <c r="Q15" s="27">
        <v>28436341</v>
      </c>
      <c r="R15" s="27">
        <v>29470745</v>
      </c>
      <c r="S15" s="27">
        <v>31495011</v>
      </c>
      <c r="T15" s="27">
        <v>33547968</v>
      </c>
      <c r="U15" s="27">
        <v>35112342</v>
      </c>
      <c r="V15" s="27">
        <v>36750565</v>
      </c>
      <c r="W15" s="27">
        <v>36491890</v>
      </c>
      <c r="X15" s="27">
        <v>39544063</v>
      </c>
      <c r="Y15" s="27">
        <v>39914595</v>
      </c>
      <c r="Z15" s="28">
        <v>34446911</v>
      </c>
      <c r="AA15" s="28">
        <v>31859178</v>
      </c>
      <c r="AB15" s="28">
        <v>31613595</v>
      </c>
      <c r="AC15" s="29">
        <f t="shared" si="10"/>
        <v>31480493.5</v>
      </c>
      <c r="AD15" s="29">
        <f t="shared" si="11"/>
        <v>32255260.5</v>
      </c>
      <c r="AE15" s="29">
        <f t="shared" si="12"/>
        <v>33827323.5</v>
      </c>
      <c r="AF15" s="29">
        <f t="shared" si="13"/>
        <v>33231570.5</v>
      </c>
      <c r="AG15" s="29">
        <f t="shared" si="14"/>
        <v>32589615</v>
      </c>
      <c r="AH15" s="29">
        <f t="shared" si="15"/>
        <v>31412833.5</v>
      </c>
      <c r="AI15" s="29">
        <f t="shared" si="16"/>
        <v>31214375</v>
      </c>
      <c r="AJ15" s="74">
        <f t="shared" si="17"/>
        <v>34374680.5</v>
      </c>
      <c r="AK15" s="74">
        <f t="shared" si="18"/>
        <v>35946291.5</v>
      </c>
      <c r="AL15" s="74">
        <f t="shared" si="19"/>
        <v>32469407.5</v>
      </c>
      <c r="AM15" s="75">
        <f t="shared" si="20"/>
        <v>30714912.5</v>
      </c>
      <c r="AN15" s="75">
        <f t="shared" si="21"/>
        <v>30250238.5</v>
      </c>
      <c r="AO15" s="75">
        <f t="shared" si="22"/>
        <v>30178732</v>
      </c>
      <c r="AP15" s="75">
        <f t="shared" si="23"/>
        <v>31301616</v>
      </c>
      <c r="AQ15" s="75">
        <f t="shared" si="24"/>
        <v>33837412.5</v>
      </c>
      <c r="AR15" s="75">
        <f t="shared" si="25"/>
        <v>34767875</v>
      </c>
      <c r="AS15" s="75">
        <f t="shared" si="26"/>
        <v>33361240.5</v>
      </c>
      <c r="AT15" s="75">
        <f t="shared" si="27"/>
        <v>32209022</v>
      </c>
      <c r="AU15" s="75">
        <f t="shared" si="28"/>
        <v>32293138</v>
      </c>
      <c r="AV15" s="75">
        <f t="shared" si="29"/>
        <v>34377058.5</v>
      </c>
      <c r="AW15" s="75">
        <f t="shared" si="30"/>
        <v>37027538</v>
      </c>
      <c r="AX15" s="75">
        <f t="shared" si="31"/>
        <v>32343472</v>
      </c>
      <c r="AY15" s="75">
        <f t="shared" si="32"/>
        <v>30980453</v>
      </c>
      <c r="AZ15" s="75">
        <f t="shared" si="33"/>
        <v>30860063</v>
      </c>
      <c r="BA15" s="75">
        <f t="shared" si="34"/>
        <v>30163965.5</v>
      </c>
      <c r="BB15" s="75">
        <f t="shared" si="35"/>
        <v>31737425</v>
      </c>
      <c r="BC15" s="75">
        <f t="shared" si="36"/>
        <v>35053350</v>
      </c>
      <c r="BD15" s="75">
        <f t="shared" si="37"/>
        <v>36617096.5</v>
      </c>
      <c r="BE15" s="75">
        <f t="shared" si="38"/>
        <v>35072656.5</v>
      </c>
      <c r="BF15" s="75">
        <f t="shared" si="39"/>
        <v>35549965</v>
      </c>
      <c r="BG15" s="75">
        <f t="shared" si="40"/>
        <v>35760702.5</v>
      </c>
      <c r="BH15" s="75">
        <f t="shared" si="41"/>
        <v>35316019.5</v>
      </c>
      <c r="BI15" s="75">
        <f t="shared" si="42"/>
        <v>38135988.5</v>
      </c>
      <c r="BJ15" s="75">
        <f t="shared" si="43"/>
        <v>34672418.5</v>
      </c>
      <c r="BK15" s="75">
        <f t="shared" si="44"/>
        <v>33158532.5</v>
      </c>
      <c r="BL15" s="75">
        <f t="shared" si="45"/>
        <v>34615322</v>
      </c>
      <c r="BM15" s="75">
        <f t="shared" si="46"/>
        <v>34693017.5</v>
      </c>
      <c r="BN15" s="75">
        <f t="shared" si="47"/>
        <v>35834018</v>
      </c>
      <c r="BO15" s="75">
        <v>37508770</v>
      </c>
      <c r="BP15" s="75">
        <v>39268941</v>
      </c>
      <c r="BQ15" s="75">
        <v>38038184.5</v>
      </c>
      <c r="BR15" s="75">
        <v>38786782</v>
      </c>
      <c r="BS15" s="75">
        <f t="shared" si="48"/>
        <v>38133887</v>
      </c>
      <c r="BT15" s="75">
        <v>39535243.5</v>
      </c>
      <c r="BU15" s="75">
        <v>43646749</v>
      </c>
      <c r="BV15" s="79">
        <v>39896695.5</v>
      </c>
      <c r="BW15" s="79">
        <v>38479027</v>
      </c>
      <c r="BX15" s="79">
        <v>37836025.5</v>
      </c>
      <c r="BY15" s="79">
        <v>38079572.5</v>
      </c>
      <c r="BZ15" s="79">
        <v>38955049.5</v>
      </c>
      <c r="CA15" s="79">
        <v>42068408</v>
      </c>
      <c r="CB15" s="79">
        <v>43037285.5</v>
      </c>
      <c r="CC15" s="79">
        <v>42582699.5</v>
      </c>
      <c r="CD15" s="79">
        <v>44002761</v>
      </c>
      <c r="CE15" s="79">
        <v>43239839.5</v>
      </c>
      <c r="CF15" s="79">
        <v>43751441.5</v>
      </c>
      <c r="CG15" s="79">
        <v>45397698.5</v>
      </c>
      <c r="CH15" s="79">
        <v>41297940</v>
      </c>
      <c r="CI15" s="79">
        <v>37136836</v>
      </c>
      <c r="CJ15" s="79">
        <v>36514737.5</v>
      </c>
      <c r="CK15" s="79">
        <v>36051333.5</v>
      </c>
      <c r="CL15" s="79">
        <v>38386580</v>
      </c>
      <c r="CM15" s="79">
        <v>40017853.5</v>
      </c>
      <c r="CN15" s="79">
        <v>40106504.5</v>
      </c>
      <c r="CO15" s="79">
        <v>41644770</v>
      </c>
      <c r="CP15" s="79">
        <v>41022488.5</v>
      </c>
      <c r="CQ15" s="79">
        <v>40099503</v>
      </c>
      <c r="CR15" s="79">
        <v>35692312</v>
      </c>
      <c r="CS15" s="79">
        <f t="shared" si="49"/>
        <v>48591553</v>
      </c>
      <c r="CT15" s="79">
        <f t="shared" si="50"/>
        <v>42939390.5</v>
      </c>
      <c r="CU15" s="79">
        <v>42391257</v>
      </c>
      <c r="CV15" s="79">
        <v>37561412.5</v>
      </c>
      <c r="CW15" s="79">
        <v>39884634.5</v>
      </c>
      <c r="CX15" s="79">
        <v>40699688.5</v>
      </c>
      <c r="CY15" s="79">
        <v>42394229.5</v>
      </c>
      <c r="CZ15" s="79">
        <v>43677870.5</v>
      </c>
      <c r="DA15" s="78">
        <v>44411037.5</v>
      </c>
      <c r="DB15" s="78">
        <v>42075980</v>
      </c>
      <c r="DC15" s="78">
        <v>41353347.5</v>
      </c>
    </row>
    <row r="16" spans="1:107" s="5" customFormat="1" ht="11.25">
      <c r="A16" s="10">
        <v>100</v>
      </c>
      <c r="B16" s="27">
        <v>29822238</v>
      </c>
      <c r="C16" s="27">
        <v>28567526</v>
      </c>
      <c r="D16" s="27">
        <v>27444825</v>
      </c>
      <c r="E16" s="27">
        <v>28593719</v>
      </c>
      <c r="F16" s="27">
        <v>28581118</v>
      </c>
      <c r="G16" s="27">
        <v>29764892</v>
      </c>
      <c r="H16" s="27">
        <v>31190793</v>
      </c>
      <c r="I16" s="27">
        <v>31364125</v>
      </c>
      <c r="J16" s="27">
        <v>31207119</v>
      </c>
      <c r="K16" s="27">
        <v>30951504</v>
      </c>
      <c r="L16" s="27">
        <v>31861819</v>
      </c>
      <c r="M16" s="27">
        <v>32204723</v>
      </c>
      <c r="N16" s="27">
        <v>29530572</v>
      </c>
      <c r="O16" s="27">
        <v>29961838</v>
      </c>
      <c r="P16" s="27">
        <v>27662334</v>
      </c>
      <c r="Q16" s="27">
        <v>28724858</v>
      </c>
      <c r="R16" s="27">
        <v>31068541</v>
      </c>
      <c r="S16" s="27">
        <v>33670578</v>
      </c>
      <c r="T16" s="27">
        <v>36392645</v>
      </c>
      <c r="U16" s="27">
        <v>37330368</v>
      </c>
      <c r="V16" s="27">
        <v>37449437</v>
      </c>
      <c r="W16" s="27">
        <v>37796977</v>
      </c>
      <c r="X16" s="27">
        <v>39296762</v>
      </c>
      <c r="Y16" s="27">
        <v>37961356.5</v>
      </c>
      <c r="Z16" s="28">
        <v>33107330</v>
      </c>
      <c r="AA16" s="28">
        <v>29945880.5</v>
      </c>
      <c r="AB16" s="28">
        <v>29109117.5</v>
      </c>
      <c r="AC16" s="29">
        <f t="shared" si="10"/>
        <v>29420915</v>
      </c>
      <c r="AD16" s="29">
        <f t="shared" si="11"/>
        <v>31170975.5</v>
      </c>
      <c r="AE16" s="29">
        <f t="shared" si="12"/>
        <v>32710300</v>
      </c>
      <c r="AF16" s="29">
        <f t="shared" si="13"/>
        <v>32543389</v>
      </c>
      <c r="AG16" s="29">
        <f t="shared" si="14"/>
        <v>32157424</v>
      </c>
      <c r="AH16" s="29">
        <f t="shared" si="15"/>
        <v>32207949.5</v>
      </c>
      <c r="AI16" s="29">
        <f t="shared" si="16"/>
        <v>32152540.5</v>
      </c>
      <c r="AJ16" s="74">
        <f t="shared" si="17"/>
        <v>34662105.5</v>
      </c>
      <c r="AK16" s="74">
        <f t="shared" si="18"/>
        <v>34907259.5</v>
      </c>
      <c r="AL16" s="74">
        <f t="shared" si="19"/>
        <v>31857823</v>
      </c>
      <c r="AM16" s="75">
        <f t="shared" si="20"/>
        <v>29872964.5</v>
      </c>
      <c r="AN16" s="75">
        <f t="shared" si="21"/>
        <v>29860681.5</v>
      </c>
      <c r="AO16" s="75">
        <f t="shared" si="22"/>
        <v>30556537.5</v>
      </c>
      <c r="AP16" s="75">
        <f t="shared" si="23"/>
        <v>32197392</v>
      </c>
      <c r="AQ16" s="75">
        <f t="shared" si="24"/>
        <v>33350670.5</v>
      </c>
      <c r="AR16" s="75">
        <f t="shared" si="25"/>
        <v>34127403</v>
      </c>
      <c r="AS16" s="75">
        <f t="shared" si="26"/>
        <v>32951094</v>
      </c>
      <c r="AT16" s="75">
        <f t="shared" si="27"/>
        <v>31965176</v>
      </c>
      <c r="AU16" s="75">
        <f t="shared" si="28"/>
        <v>32294775.5</v>
      </c>
      <c r="AV16" s="75">
        <f t="shared" si="29"/>
        <v>33901104</v>
      </c>
      <c r="AW16" s="75">
        <f t="shared" si="30"/>
        <v>35453268.5</v>
      </c>
      <c r="AX16" s="75">
        <f t="shared" si="31"/>
        <v>31319712</v>
      </c>
      <c r="AY16" s="75">
        <f t="shared" si="32"/>
        <v>29217805.5</v>
      </c>
      <c r="AZ16" s="75">
        <f t="shared" si="33"/>
        <v>29293650.5</v>
      </c>
      <c r="BA16" s="75">
        <f t="shared" si="34"/>
        <v>29499492</v>
      </c>
      <c r="BB16" s="75">
        <f t="shared" si="35"/>
        <v>31099915.5</v>
      </c>
      <c r="BC16" s="75">
        <f t="shared" si="36"/>
        <v>34200894</v>
      </c>
      <c r="BD16" s="75">
        <f t="shared" si="37"/>
        <v>35093735.5</v>
      </c>
      <c r="BE16" s="75">
        <f t="shared" si="38"/>
        <v>34417777.5</v>
      </c>
      <c r="BF16" s="75">
        <f t="shared" si="39"/>
        <v>34904613.5</v>
      </c>
      <c r="BG16" s="75">
        <f t="shared" si="40"/>
        <v>34656334.5</v>
      </c>
      <c r="BH16" s="75">
        <f t="shared" si="41"/>
        <v>34602354.5</v>
      </c>
      <c r="BI16" s="75">
        <f>+BI8/A16</f>
        <v>35751163.5</v>
      </c>
      <c r="BJ16" s="75">
        <f t="shared" si="43"/>
        <v>32787120.5</v>
      </c>
      <c r="BK16" s="75">
        <f t="shared" si="44"/>
        <v>31461655.5</v>
      </c>
      <c r="BL16" s="75">
        <f t="shared" si="45"/>
        <v>31836893.5</v>
      </c>
      <c r="BM16" s="75">
        <f t="shared" si="46"/>
        <v>32191159</v>
      </c>
      <c r="BN16" s="75">
        <f t="shared" si="47"/>
        <v>33492051</v>
      </c>
      <c r="BO16" s="75">
        <v>35587858</v>
      </c>
      <c r="BP16" s="75">
        <v>37474500</v>
      </c>
      <c r="BQ16" s="75">
        <v>38414432</v>
      </c>
      <c r="BR16" s="75">
        <v>38207835.5</v>
      </c>
      <c r="BS16" s="75">
        <f t="shared" si="48"/>
        <v>37597273.5</v>
      </c>
      <c r="BT16" s="75">
        <v>38107295</v>
      </c>
      <c r="BU16" s="75">
        <v>42645565.5</v>
      </c>
      <c r="BV16" s="79">
        <v>40530371</v>
      </c>
      <c r="BW16" s="79">
        <v>39073009.5</v>
      </c>
      <c r="BX16" s="79">
        <v>38622030.5</v>
      </c>
      <c r="BY16" s="79">
        <v>38947168.5</v>
      </c>
      <c r="BZ16" s="79">
        <v>40213514.5</v>
      </c>
      <c r="CA16" s="79">
        <v>43451205</v>
      </c>
      <c r="CB16" s="79">
        <v>44931791.5</v>
      </c>
      <c r="CC16" s="79">
        <v>45284810</v>
      </c>
      <c r="CD16" s="79">
        <v>46691567.5</v>
      </c>
      <c r="CE16" s="79">
        <v>45539657</v>
      </c>
      <c r="CF16" s="79">
        <v>45831823.5</v>
      </c>
      <c r="CG16" s="79">
        <v>46636537</v>
      </c>
      <c r="CH16" s="79">
        <v>43702547</v>
      </c>
      <c r="CI16" s="79">
        <v>40528422</v>
      </c>
      <c r="CJ16" s="79">
        <v>38354816.5</v>
      </c>
      <c r="CK16" s="79">
        <v>38162815</v>
      </c>
      <c r="CL16" s="79">
        <v>40263143.5</v>
      </c>
      <c r="CM16" s="79">
        <v>41686821.5</v>
      </c>
      <c r="CN16" s="79">
        <v>41970149</v>
      </c>
      <c r="CO16" s="79">
        <v>43388059.5</v>
      </c>
      <c r="CP16" s="79">
        <v>43941775</v>
      </c>
      <c r="CQ16" s="79">
        <v>43927341</v>
      </c>
      <c r="CR16" s="79">
        <v>41578511.5</v>
      </c>
      <c r="CS16" s="79">
        <f t="shared" si="49"/>
        <v>48213146.5</v>
      </c>
      <c r="CT16" s="79">
        <f t="shared" si="50"/>
        <v>44494941</v>
      </c>
      <c r="CU16" s="79">
        <v>44400925</v>
      </c>
      <c r="CV16" s="79">
        <v>40683090.5</v>
      </c>
      <c r="CW16" s="79">
        <v>43095705.5</v>
      </c>
      <c r="CX16" s="79">
        <v>40347936.5</v>
      </c>
      <c r="CY16" s="79">
        <v>43243979.5</v>
      </c>
      <c r="CZ16" s="79">
        <v>46111032</v>
      </c>
      <c r="DA16" s="78">
        <v>46137629</v>
      </c>
      <c r="DB16" s="78">
        <v>44980033</v>
      </c>
      <c r="DC16" s="78">
        <v>45211121.5</v>
      </c>
    </row>
    <row r="17" spans="1:107" s="5" customFormat="1" ht="11.25">
      <c r="A17" s="10">
        <v>50</v>
      </c>
      <c r="B17" s="27">
        <v>19711079</v>
      </c>
      <c r="C17" s="27">
        <v>18474170</v>
      </c>
      <c r="D17" s="27">
        <v>17981167</v>
      </c>
      <c r="E17" s="27">
        <v>17998750</v>
      </c>
      <c r="F17" s="27">
        <v>18284460</v>
      </c>
      <c r="G17" s="27">
        <v>18812389</v>
      </c>
      <c r="H17" s="27">
        <v>19719324</v>
      </c>
      <c r="I17" s="27">
        <v>19963442</v>
      </c>
      <c r="J17" s="27">
        <v>19528631</v>
      </c>
      <c r="K17" s="27">
        <v>19124344</v>
      </c>
      <c r="L17" s="27">
        <v>19133249</v>
      </c>
      <c r="M17" s="27">
        <v>18821447</v>
      </c>
      <c r="N17" s="27">
        <v>17663131</v>
      </c>
      <c r="O17" s="27">
        <v>17407220</v>
      </c>
      <c r="P17" s="27">
        <v>16178975.5</v>
      </c>
      <c r="Q17" s="27">
        <v>16548455</v>
      </c>
      <c r="R17" s="27">
        <v>18639157</v>
      </c>
      <c r="S17" s="27">
        <v>20712201</v>
      </c>
      <c r="T17" s="27">
        <v>21036623</v>
      </c>
      <c r="U17" s="27">
        <v>21466800</v>
      </c>
      <c r="V17" s="27">
        <v>22857262</v>
      </c>
      <c r="W17" s="27">
        <v>23674296.5</v>
      </c>
      <c r="X17" s="27">
        <v>25227979.5</v>
      </c>
      <c r="Y17" s="27">
        <v>23900362</v>
      </c>
      <c r="Z17" s="28">
        <v>20931258</v>
      </c>
      <c r="AA17" s="28">
        <v>18994233.5</v>
      </c>
      <c r="AB17" s="28">
        <v>18196454</v>
      </c>
      <c r="AC17" s="29">
        <f t="shared" si="10"/>
        <v>18140991</v>
      </c>
      <c r="AD17" s="29">
        <f t="shared" si="11"/>
        <v>19364814</v>
      </c>
      <c r="AE17" s="29">
        <f t="shared" si="12"/>
        <v>20519709</v>
      </c>
      <c r="AF17" s="29">
        <f t="shared" si="13"/>
        <v>20439705</v>
      </c>
      <c r="AG17" s="29">
        <f t="shared" si="14"/>
        <v>20420452.5</v>
      </c>
      <c r="AH17" s="29">
        <f t="shared" si="15"/>
        <v>19913782.5</v>
      </c>
      <c r="AI17" s="29">
        <f t="shared" si="16"/>
        <v>20252332</v>
      </c>
      <c r="AJ17" s="74">
        <f t="shared" si="17"/>
        <v>21905244.5</v>
      </c>
      <c r="AK17" s="74">
        <f t="shared" si="18"/>
        <v>21792307.5</v>
      </c>
      <c r="AL17" s="74">
        <f t="shared" si="19"/>
        <v>20036357.5</v>
      </c>
      <c r="AM17" s="75">
        <f t="shared" si="20"/>
        <v>18777716.5</v>
      </c>
      <c r="AN17" s="75">
        <f t="shared" si="21"/>
        <v>18320980.5</v>
      </c>
      <c r="AO17" s="75">
        <f t="shared" si="22"/>
        <v>18648535.5</v>
      </c>
      <c r="AP17" s="75">
        <f t="shared" si="23"/>
        <v>19860424.5</v>
      </c>
      <c r="AQ17" s="75">
        <f t="shared" si="24"/>
        <v>21068287.5</v>
      </c>
      <c r="AR17" s="75">
        <f t="shared" si="25"/>
        <v>21458514</v>
      </c>
      <c r="AS17" s="75">
        <f t="shared" si="26"/>
        <v>20958375.5</v>
      </c>
      <c r="AT17" s="75">
        <f t="shared" si="27"/>
        <v>20505484</v>
      </c>
      <c r="AU17" s="75">
        <f t="shared" si="28"/>
        <v>20447528.5</v>
      </c>
      <c r="AV17" s="75">
        <f t="shared" si="29"/>
        <v>21491652</v>
      </c>
      <c r="AW17" s="75">
        <f t="shared" si="30"/>
        <v>21769503</v>
      </c>
      <c r="AX17" s="75">
        <f t="shared" si="31"/>
        <v>19889856</v>
      </c>
      <c r="AY17" s="75">
        <f t="shared" si="32"/>
        <v>19487935.5</v>
      </c>
      <c r="AZ17" s="75">
        <f t="shared" si="33"/>
        <v>19063768.5</v>
      </c>
      <c r="BA17" s="75">
        <f t="shared" si="34"/>
        <v>19050688.5</v>
      </c>
      <c r="BB17" s="75">
        <f t="shared" si="35"/>
        <v>19768198.5</v>
      </c>
      <c r="BC17" s="75">
        <f t="shared" si="36"/>
        <v>21365400.5</v>
      </c>
      <c r="BD17" s="75">
        <f t="shared" si="37"/>
        <v>22290441.5</v>
      </c>
      <c r="BE17" s="75">
        <f t="shared" si="38"/>
        <v>22328227.5</v>
      </c>
      <c r="BF17" s="75">
        <f t="shared" si="39"/>
        <v>22671793</v>
      </c>
      <c r="BG17" s="75">
        <f t="shared" si="40"/>
        <v>22517015.5</v>
      </c>
      <c r="BH17" s="75">
        <f t="shared" si="41"/>
        <v>22800755.5</v>
      </c>
      <c r="BI17" s="75">
        <f t="shared" si="42"/>
        <v>23208518.5</v>
      </c>
      <c r="BJ17" s="75">
        <f t="shared" si="43"/>
        <v>22085872.5</v>
      </c>
      <c r="BK17" s="75">
        <f t="shared" si="44"/>
        <v>21119052</v>
      </c>
      <c r="BL17" s="75">
        <f t="shared" si="45"/>
        <v>21060838.5</v>
      </c>
      <c r="BM17" s="75">
        <f t="shared" si="46"/>
        <v>20998957</v>
      </c>
      <c r="BN17" s="75">
        <f t="shared" si="47"/>
        <v>22068706</v>
      </c>
      <c r="BO17" s="75">
        <v>23437704</v>
      </c>
      <c r="BP17" s="75">
        <v>24970454</v>
      </c>
      <c r="BQ17" s="75">
        <v>26065126</v>
      </c>
      <c r="BR17" s="75">
        <v>24959738.5</v>
      </c>
      <c r="BS17" s="75">
        <f t="shared" si="48"/>
        <v>24527117</v>
      </c>
      <c r="BT17" s="75">
        <v>24756800</v>
      </c>
      <c r="BU17" s="75">
        <v>25386839</v>
      </c>
      <c r="BV17" s="79">
        <v>24720163.5</v>
      </c>
      <c r="BW17" s="79">
        <v>24453447.5</v>
      </c>
      <c r="BX17" s="79">
        <v>24772297.5</v>
      </c>
      <c r="BY17" s="79">
        <v>24665957</v>
      </c>
      <c r="BZ17" s="79">
        <v>25722751.5</v>
      </c>
      <c r="CA17" s="79">
        <v>27668450.5</v>
      </c>
      <c r="CB17" s="79">
        <v>28781676.5</v>
      </c>
      <c r="CC17" s="79">
        <v>28568333</v>
      </c>
      <c r="CD17" s="79">
        <v>29530939</v>
      </c>
      <c r="CE17" s="79">
        <v>29481271</v>
      </c>
      <c r="CF17" s="79">
        <v>29558781.5</v>
      </c>
      <c r="CG17" s="79">
        <v>30112561</v>
      </c>
      <c r="CH17" s="79">
        <v>29045350.5</v>
      </c>
      <c r="CI17" s="79">
        <v>27894707.5</v>
      </c>
      <c r="CJ17" s="79">
        <v>26696692.5</v>
      </c>
      <c r="CK17" s="79">
        <v>26372335</v>
      </c>
      <c r="CL17" s="79">
        <v>27187541.5</v>
      </c>
      <c r="CM17" s="79">
        <v>28166556.5</v>
      </c>
      <c r="CN17" s="79">
        <v>27459050</v>
      </c>
      <c r="CO17" s="79">
        <v>29035196</v>
      </c>
      <c r="CP17" s="79">
        <v>28390036.5</v>
      </c>
      <c r="CQ17" s="79">
        <v>28895214</v>
      </c>
      <c r="CR17" s="79">
        <v>27497568.5</v>
      </c>
      <c r="CS17" s="79">
        <f t="shared" si="49"/>
        <v>30580852.5</v>
      </c>
      <c r="CT17" s="79">
        <f t="shared" si="50"/>
        <v>29546622.5</v>
      </c>
      <c r="CU17" s="79">
        <v>28909955</v>
      </c>
      <c r="CV17" s="79">
        <v>27391762.5</v>
      </c>
      <c r="CW17" s="79">
        <v>25758806</v>
      </c>
      <c r="CX17" s="79">
        <v>24171936.5</v>
      </c>
      <c r="CY17" s="79">
        <v>27687027.5</v>
      </c>
      <c r="CZ17" s="79">
        <v>29123320</v>
      </c>
      <c r="DA17" s="78">
        <v>28771087.5</v>
      </c>
      <c r="DB17" s="78">
        <v>27896643.5</v>
      </c>
      <c r="DC17" s="78">
        <v>27765980.5</v>
      </c>
    </row>
    <row r="18" spans="1:107" s="5" customFormat="1" ht="11.25">
      <c r="A18" s="10">
        <v>20</v>
      </c>
      <c r="B18" s="27">
        <v>26236354</v>
      </c>
      <c r="C18" s="27">
        <v>25428229</v>
      </c>
      <c r="D18" s="27">
        <v>25068310</v>
      </c>
      <c r="E18" s="27">
        <v>25172984</v>
      </c>
      <c r="F18" s="27">
        <v>25943572</v>
      </c>
      <c r="G18" s="27">
        <v>26683875</v>
      </c>
      <c r="H18" s="27">
        <v>27389162</v>
      </c>
      <c r="I18" s="27">
        <v>27564153</v>
      </c>
      <c r="J18" s="27">
        <v>27782066</v>
      </c>
      <c r="K18" s="27">
        <v>27686529</v>
      </c>
      <c r="L18" s="27">
        <v>28547520</v>
      </c>
      <c r="M18" s="27">
        <v>28489974</v>
      </c>
      <c r="N18" s="27">
        <v>27503014</v>
      </c>
      <c r="O18" s="27">
        <v>28332553</v>
      </c>
      <c r="P18" s="27">
        <v>25676950</v>
      </c>
      <c r="Q18" s="27">
        <v>26213441</v>
      </c>
      <c r="R18" s="27">
        <v>27976469</v>
      </c>
      <c r="S18" s="27">
        <v>30187916</v>
      </c>
      <c r="T18" s="27">
        <v>31639131</v>
      </c>
      <c r="U18" s="27">
        <v>25864539</v>
      </c>
      <c r="V18" s="27">
        <v>33556290</v>
      </c>
      <c r="W18" s="27">
        <v>33903852.5</v>
      </c>
      <c r="X18" s="27">
        <v>35274860.5</v>
      </c>
      <c r="Y18" s="27">
        <v>34159626</v>
      </c>
      <c r="Z18" s="28">
        <v>31486354</v>
      </c>
      <c r="AA18" s="28">
        <v>29348208</v>
      </c>
      <c r="AB18" s="28">
        <v>28463103.5</v>
      </c>
      <c r="AC18" s="29">
        <f t="shared" si="10"/>
        <v>28241317.5</v>
      </c>
      <c r="AD18" s="29">
        <f t="shared" si="11"/>
        <v>29003064.5</v>
      </c>
      <c r="AE18" s="29">
        <f t="shared" si="12"/>
        <v>30153739.5</v>
      </c>
      <c r="AF18" s="29">
        <f t="shared" si="13"/>
        <v>30229120</v>
      </c>
      <c r="AG18" s="29">
        <f t="shared" si="14"/>
        <v>29770020.5</v>
      </c>
      <c r="AH18" s="29">
        <f t="shared" si="15"/>
        <v>29522383</v>
      </c>
      <c r="AI18" s="29">
        <f t="shared" si="16"/>
        <v>29838090.5</v>
      </c>
      <c r="AJ18" s="74">
        <f t="shared" si="17"/>
        <v>31427742.5</v>
      </c>
      <c r="AK18" s="74">
        <f t="shared" si="18"/>
        <v>31089624.5</v>
      </c>
      <c r="AL18" s="74">
        <f t="shared" si="19"/>
        <v>29722682.5</v>
      </c>
      <c r="AM18" s="75">
        <f t="shared" si="20"/>
        <v>28350271.5</v>
      </c>
      <c r="AN18" s="75">
        <f t="shared" si="21"/>
        <v>27959178.5</v>
      </c>
      <c r="AO18" s="75">
        <f t="shared" si="22"/>
        <v>29356086.5</v>
      </c>
      <c r="AP18" s="75">
        <f t="shared" si="23"/>
        <v>30762946.5</v>
      </c>
      <c r="AQ18" s="75">
        <f t="shared" si="24"/>
        <v>31992732</v>
      </c>
      <c r="AR18" s="75">
        <f t="shared" si="25"/>
        <v>32769992.5</v>
      </c>
      <c r="AS18" s="75">
        <f t="shared" si="26"/>
        <v>32595577</v>
      </c>
      <c r="AT18" s="75">
        <f t="shared" si="27"/>
        <v>32392472.5</v>
      </c>
      <c r="AU18" s="75">
        <f t="shared" si="28"/>
        <v>32559776</v>
      </c>
      <c r="AV18" s="75">
        <f t="shared" si="29"/>
        <v>33780376</v>
      </c>
      <c r="AW18" s="75">
        <f t="shared" si="30"/>
        <v>34716005</v>
      </c>
      <c r="AX18" s="75">
        <f t="shared" si="31"/>
        <v>32884410</v>
      </c>
      <c r="AY18" s="75">
        <f t="shared" si="32"/>
        <v>32668487</v>
      </c>
      <c r="AZ18" s="75">
        <f t="shared" si="33"/>
        <v>31998364</v>
      </c>
      <c r="BA18" s="75">
        <f t="shared" si="34"/>
        <v>32251167.5</v>
      </c>
      <c r="BB18" s="75">
        <f t="shared" si="35"/>
        <v>33389007</v>
      </c>
      <c r="BC18" s="75">
        <f t="shared" si="36"/>
        <v>35311876.5</v>
      </c>
      <c r="BD18" s="75">
        <f t="shared" si="37"/>
        <v>36450355.5</v>
      </c>
      <c r="BE18" s="75">
        <f t="shared" si="38"/>
        <v>37119846</v>
      </c>
      <c r="BF18" s="75">
        <f t="shared" si="39"/>
        <v>37870885.5</v>
      </c>
      <c r="BG18" s="75">
        <f t="shared" si="40"/>
        <v>37777555</v>
      </c>
      <c r="BH18" s="75">
        <f t="shared" si="41"/>
        <v>38191324</v>
      </c>
      <c r="BI18" s="75">
        <f t="shared" si="42"/>
        <v>39081178.5</v>
      </c>
      <c r="BJ18" s="75">
        <f t="shared" si="43"/>
        <v>37773601.5</v>
      </c>
      <c r="BK18" s="75">
        <f t="shared" si="44"/>
        <v>36538991</v>
      </c>
      <c r="BL18" s="75">
        <f t="shared" si="45"/>
        <v>36115750</v>
      </c>
      <c r="BM18" s="75">
        <f t="shared" si="46"/>
        <v>36412582</v>
      </c>
      <c r="BN18" s="75">
        <f t="shared" si="47"/>
        <v>37118060</v>
      </c>
      <c r="BO18" s="75">
        <v>38797565.5</v>
      </c>
      <c r="BP18" s="75">
        <v>40722685.5</v>
      </c>
      <c r="BQ18" s="75">
        <v>41340516</v>
      </c>
      <c r="BR18" s="75">
        <v>41420585.5</v>
      </c>
      <c r="BS18" s="75">
        <f t="shared" si="48"/>
        <v>40728051</v>
      </c>
      <c r="BT18" s="75">
        <v>41307490</v>
      </c>
      <c r="BU18" s="75">
        <v>42222496</v>
      </c>
      <c r="BV18" s="79">
        <v>41580148</v>
      </c>
      <c r="BW18" s="79">
        <v>41078746.5</v>
      </c>
      <c r="BX18" s="79">
        <v>41019716</v>
      </c>
      <c r="BY18" s="79">
        <v>40924500</v>
      </c>
      <c r="BZ18" s="79">
        <v>41839174</v>
      </c>
      <c r="CA18" s="79">
        <v>44446569.5</v>
      </c>
      <c r="CB18" s="79">
        <v>45858554.5</v>
      </c>
      <c r="CC18" s="79">
        <v>45687503.5</v>
      </c>
      <c r="CD18" s="79">
        <v>46713097.5</v>
      </c>
      <c r="CE18" s="79">
        <v>46897414</v>
      </c>
      <c r="CF18" s="79">
        <v>47234596</v>
      </c>
      <c r="CG18" s="79">
        <v>47952805</v>
      </c>
      <c r="CH18" s="79">
        <v>47058754.5</v>
      </c>
      <c r="CI18" s="79">
        <v>45174366.5</v>
      </c>
      <c r="CJ18" s="79">
        <v>44132190</v>
      </c>
      <c r="CK18" s="79">
        <v>43534660.5</v>
      </c>
      <c r="CL18" s="79">
        <v>44438528.5</v>
      </c>
      <c r="CM18" s="79">
        <v>45547465</v>
      </c>
      <c r="CN18" s="79">
        <v>45936403</v>
      </c>
      <c r="CO18" s="79">
        <v>46718042.5</v>
      </c>
      <c r="CP18" s="79">
        <v>46147646</v>
      </c>
      <c r="CQ18" s="79">
        <v>46659034</v>
      </c>
      <c r="CR18" s="79">
        <v>45114341.5</v>
      </c>
      <c r="CS18" s="79">
        <f t="shared" si="49"/>
        <v>49038520.5</v>
      </c>
      <c r="CT18" s="79">
        <f t="shared" si="50"/>
        <v>47870845.5</v>
      </c>
      <c r="CU18" s="79">
        <v>47371203</v>
      </c>
      <c r="CV18" s="79">
        <v>45275486</v>
      </c>
      <c r="CW18" s="79">
        <v>35202010</v>
      </c>
      <c r="CX18" s="79">
        <v>32805905</v>
      </c>
      <c r="CY18" s="79">
        <v>45445925.5</v>
      </c>
      <c r="CZ18" s="79">
        <v>47790768.5</v>
      </c>
      <c r="DA18" s="78">
        <v>47786658</v>
      </c>
      <c r="DB18" s="78">
        <v>46765948</v>
      </c>
      <c r="DC18" s="78">
        <v>47493513</v>
      </c>
    </row>
    <row r="19" spans="1:107" s="21" customFormat="1" ht="11.25">
      <c r="A19" s="17" t="s">
        <v>7</v>
      </c>
      <c r="B19" s="30">
        <v>139073053</v>
      </c>
      <c r="C19" s="30">
        <v>130857067</v>
      </c>
      <c r="D19" s="30">
        <v>129463605</v>
      </c>
      <c r="E19" s="30">
        <v>132343260</v>
      </c>
      <c r="F19" s="30">
        <v>132378087</v>
      </c>
      <c r="G19" s="30">
        <v>138748744</v>
      </c>
      <c r="H19" s="30">
        <v>144301920</v>
      </c>
      <c r="I19" s="30">
        <v>144868360</v>
      </c>
      <c r="J19" s="30">
        <v>145031361</v>
      </c>
      <c r="K19" s="30">
        <v>143282016</v>
      </c>
      <c r="L19" s="30">
        <v>147522967</v>
      </c>
      <c r="M19" s="30">
        <v>152521386</v>
      </c>
      <c r="N19" s="30">
        <v>141142356</v>
      </c>
      <c r="O19" s="30">
        <v>137559338</v>
      </c>
      <c r="P19" s="30">
        <v>134110692.5</v>
      </c>
      <c r="Q19" s="30">
        <v>137476616</v>
      </c>
      <c r="R19" s="30">
        <v>145504530</v>
      </c>
      <c r="S19" s="30">
        <v>155793753</v>
      </c>
      <c r="T19" s="30">
        <v>164411107</v>
      </c>
      <c r="U19" s="30">
        <v>163429625.8</v>
      </c>
      <c r="V19" s="30">
        <v>175496431</v>
      </c>
      <c r="W19" s="30">
        <v>176687251</v>
      </c>
      <c r="X19" s="30">
        <v>186958845.5</v>
      </c>
      <c r="Y19" s="30">
        <f>+Y13+Y14+Y15+Y16+Y17+Y18</f>
        <v>185061470</v>
      </c>
      <c r="Z19" s="30">
        <v>162878233.5</v>
      </c>
      <c r="AA19" s="30">
        <v>150918333</v>
      </c>
      <c r="AB19" s="30">
        <v>148285585</v>
      </c>
      <c r="AC19" s="31">
        <f aca="true" t="shared" si="51" ref="AC19:AJ19">SUM(AC13:AC18)</f>
        <v>148508132.4</v>
      </c>
      <c r="AD19" s="31">
        <f t="shared" si="51"/>
        <v>154240821.4</v>
      </c>
      <c r="AE19" s="31">
        <f t="shared" si="51"/>
        <v>161925741.9</v>
      </c>
      <c r="AF19" s="31">
        <f t="shared" si="51"/>
        <v>160715011.4</v>
      </c>
      <c r="AG19" s="31">
        <f t="shared" si="51"/>
        <v>158908030.9</v>
      </c>
      <c r="AH19" s="31">
        <f t="shared" si="51"/>
        <v>157403270.4</v>
      </c>
      <c r="AI19" s="31">
        <f t="shared" si="51"/>
        <v>157780809.4</v>
      </c>
      <c r="AJ19" s="76">
        <f t="shared" si="51"/>
        <v>170012066.4</v>
      </c>
      <c r="AK19" s="76">
        <f>SUM(AK13:AK18)</f>
        <v>174988964.9</v>
      </c>
      <c r="AL19" s="76">
        <f>SUM(AL13:AL18)</f>
        <v>160563692.4</v>
      </c>
      <c r="AM19" s="77">
        <f aca="true" t="shared" si="52" ref="AM19:BG19">SUM(AM13:AM18)</f>
        <v>152024558.9</v>
      </c>
      <c r="AN19" s="77">
        <f t="shared" si="52"/>
        <v>151842806.4</v>
      </c>
      <c r="AO19" s="77">
        <f t="shared" si="52"/>
        <v>153316727.9</v>
      </c>
      <c r="AP19" s="77">
        <f t="shared" si="52"/>
        <v>160162666.9</v>
      </c>
      <c r="AQ19" s="77">
        <f t="shared" si="52"/>
        <v>168452317.9</v>
      </c>
      <c r="AR19" s="77">
        <f t="shared" si="52"/>
        <v>172752786.9</v>
      </c>
      <c r="AS19" s="77">
        <f t="shared" si="52"/>
        <v>167799054.9</v>
      </c>
      <c r="AT19" s="77">
        <f t="shared" si="52"/>
        <v>163923132.9</v>
      </c>
      <c r="AU19" s="77">
        <f t="shared" si="52"/>
        <v>165148721.4</v>
      </c>
      <c r="AV19" s="77">
        <f t="shared" si="52"/>
        <v>174167569.4</v>
      </c>
      <c r="AW19" s="77">
        <f>SUM(AW13:AW18)</f>
        <v>183661044.9</v>
      </c>
      <c r="AX19" s="77">
        <f t="shared" si="52"/>
        <v>165997130.4</v>
      </c>
      <c r="AY19" s="77">
        <f t="shared" si="52"/>
        <v>160540014.4</v>
      </c>
      <c r="AZ19" s="77">
        <f t="shared" si="52"/>
        <v>160113412.9</v>
      </c>
      <c r="BA19" s="77">
        <f t="shared" si="52"/>
        <v>159939613.9</v>
      </c>
      <c r="BB19" s="77">
        <f t="shared" si="52"/>
        <v>166983739.9</v>
      </c>
      <c r="BC19" s="77">
        <f t="shared" si="52"/>
        <v>180177880.9</v>
      </c>
      <c r="BD19" s="77">
        <f t="shared" si="52"/>
        <v>187056522.4</v>
      </c>
      <c r="BE19" s="77">
        <f t="shared" si="52"/>
        <v>183859963.4</v>
      </c>
      <c r="BF19" s="77">
        <f t="shared" si="52"/>
        <v>187043832.9</v>
      </c>
      <c r="BG19" s="77">
        <f t="shared" si="52"/>
        <v>187190733.4</v>
      </c>
      <c r="BH19" s="77">
        <f aca="true" t="shared" si="53" ref="BH19:BM19">SUM(BH13:BH18)</f>
        <v>187044802.4</v>
      </c>
      <c r="BI19" s="77">
        <f>SUM(BI13:BI18)</f>
        <v>197359496.9</v>
      </c>
      <c r="BJ19" s="77">
        <f t="shared" si="53"/>
        <v>184395372.4</v>
      </c>
      <c r="BK19" s="77">
        <f t="shared" si="53"/>
        <v>177679142.9</v>
      </c>
      <c r="BL19" s="77">
        <f t="shared" si="53"/>
        <v>179965121.9</v>
      </c>
      <c r="BM19" s="77">
        <f t="shared" si="53"/>
        <v>181129276.9</v>
      </c>
      <c r="BN19" s="77">
        <f aca="true" t="shared" si="54" ref="BN19:BT19">SUM(BN13:BN18)</f>
        <v>186511473.4</v>
      </c>
      <c r="BO19" s="77">
        <f t="shared" si="54"/>
        <v>195093973.9</v>
      </c>
      <c r="BP19" s="77">
        <f t="shared" si="54"/>
        <v>204217265.4</v>
      </c>
      <c r="BQ19" s="77">
        <f t="shared" si="54"/>
        <v>205529410.4</v>
      </c>
      <c r="BR19" s="77">
        <f t="shared" si="54"/>
        <v>205129678.4</v>
      </c>
      <c r="BS19" s="77">
        <f t="shared" si="54"/>
        <v>202440577.9</v>
      </c>
      <c r="BT19" s="77">
        <f t="shared" si="54"/>
        <v>206824510.9</v>
      </c>
      <c r="BU19" s="77">
        <f>SUM(BU13:BU18)</f>
        <v>224884197.9</v>
      </c>
      <c r="BV19" s="77">
        <f aca="true" t="shared" si="55" ref="BV19:CA19">SUM(BV13:BV18)</f>
        <v>212310491.9</v>
      </c>
      <c r="BW19" s="82">
        <f t="shared" si="55"/>
        <v>207070995.4</v>
      </c>
      <c r="BX19" s="82">
        <f t="shared" si="55"/>
        <v>207279539.4</v>
      </c>
      <c r="BY19" s="82">
        <f t="shared" si="55"/>
        <v>208175683.9</v>
      </c>
      <c r="BZ19" s="82">
        <f t="shared" si="55"/>
        <v>212772550.4</v>
      </c>
      <c r="CA19" s="82">
        <f t="shared" si="55"/>
        <v>226193757.9</v>
      </c>
      <c r="CB19" s="82">
        <f aca="true" t="shared" si="56" ref="CB19:CH19">SUM(CB13:CB18)</f>
        <v>231889892.4</v>
      </c>
      <c r="CC19" s="82">
        <f t="shared" si="56"/>
        <v>231875478.4</v>
      </c>
      <c r="CD19" s="82">
        <f t="shared" si="56"/>
        <v>238181113.9</v>
      </c>
      <c r="CE19" s="82">
        <f t="shared" si="56"/>
        <v>235284129.9</v>
      </c>
      <c r="CF19" s="82">
        <f t="shared" si="56"/>
        <v>237844199.4</v>
      </c>
      <c r="CG19" s="82">
        <f t="shared" si="56"/>
        <v>245695390.4</v>
      </c>
      <c r="CH19" s="82">
        <f t="shared" si="56"/>
        <v>231051828.4</v>
      </c>
      <c r="CI19" s="82">
        <f aca="true" t="shared" si="57" ref="CI19:CN19">SUM(CI13:CI18)</f>
        <v>218047014.9</v>
      </c>
      <c r="CJ19" s="82">
        <f t="shared" si="57"/>
        <v>211161948.4</v>
      </c>
      <c r="CK19" s="82">
        <f t="shared" si="57"/>
        <v>209328780.4</v>
      </c>
      <c r="CL19" s="82">
        <f t="shared" si="57"/>
        <v>217527162.9</v>
      </c>
      <c r="CM19" s="82">
        <f t="shared" si="57"/>
        <v>225490965.9</v>
      </c>
      <c r="CN19" s="82">
        <f t="shared" si="57"/>
        <v>223954768.4</v>
      </c>
      <c r="CO19" s="82">
        <f aca="true" t="shared" si="58" ref="CO19:CX19">SUM(CO13:CO18)</f>
        <v>230787814.9</v>
      </c>
      <c r="CP19" s="82">
        <f t="shared" si="58"/>
        <v>229472768.4</v>
      </c>
      <c r="CQ19" s="82">
        <f t="shared" si="58"/>
        <v>226703815.4</v>
      </c>
      <c r="CR19" s="82">
        <f t="shared" si="58"/>
        <v>213438784.4</v>
      </c>
      <c r="CS19" s="82">
        <f t="shared" si="58"/>
        <v>258708423.4</v>
      </c>
      <c r="CT19" s="82">
        <f t="shared" si="58"/>
        <v>239034266.9</v>
      </c>
      <c r="CU19" s="82">
        <f t="shared" si="58"/>
        <v>237103557.9</v>
      </c>
      <c r="CV19" s="82">
        <f t="shared" si="58"/>
        <v>219478210.4</v>
      </c>
      <c r="CW19" s="82">
        <f t="shared" si="58"/>
        <v>214269369.4</v>
      </c>
      <c r="CX19" s="82">
        <f t="shared" si="58"/>
        <v>210542105.9</v>
      </c>
      <c r="CY19" s="82">
        <f>SUM(CY13:CY18)</f>
        <v>233177813.4</v>
      </c>
      <c r="CZ19" s="82">
        <f>SUM(CZ13:CZ18)</f>
        <v>242163804.9</v>
      </c>
      <c r="DA19" s="82">
        <f>SUM(DA13:DA18)</f>
        <v>242653540.9</v>
      </c>
      <c r="DB19" s="82">
        <f>SUM(DB13:DB18)</f>
        <v>234966559.4</v>
      </c>
      <c r="DC19" s="82">
        <f>SUM(DC13:DC18)</f>
        <v>234787577.9</v>
      </c>
    </row>
    <row r="20" spans="1:93" s="5" customFormat="1" ht="13.5" customHeight="1">
      <c r="A20" s="22" t="s">
        <v>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4"/>
      <c r="AD20" s="24"/>
      <c r="AE20" s="24"/>
      <c r="AF20" s="24"/>
      <c r="AG20" s="24"/>
      <c r="AH20" s="25"/>
      <c r="AI20" s="25"/>
      <c r="AK20" s="26"/>
      <c r="AL20" s="2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CH20" s="83"/>
      <c r="CI20" s="83"/>
      <c r="CJ20" s="83"/>
      <c r="CK20" s="83"/>
      <c r="CL20" s="83"/>
      <c r="CM20" s="83"/>
      <c r="CN20" s="83"/>
      <c r="CO20" s="83"/>
    </row>
    <row r="21" spans="1:107" s="5" customFormat="1" ht="11.25">
      <c r="A21" s="10">
        <v>10</v>
      </c>
      <c r="B21" s="13">
        <v>407395800</v>
      </c>
      <c r="C21" s="13">
        <v>408468120</v>
      </c>
      <c r="D21" s="13">
        <v>409649580</v>
      </c>
      <c r="E21" s="13">
        <v>409772490</v>
      </c>
      <c r="F21" s="13">
        <v>412469270</v>
      </c>
      <c r="G21" s="13">
        <v>416767350</v>
      </c>
      <c r="H21" s="13">
        <v>419394230</v>
      </c>
      <c r="I21" s="13">
        <v>423658420</v>
      </c>
      <c r="J21" s="13">
        <v>423655110</v>
      </c>
      <c r="K21" s="13">
        <v>431374730</v>
      </c>
      <c r="L21" s="13">
        <v>438405220</v>
      </c>
      <c r="M21" s="13">
        <v>447173360</v>
      </c>
      <c r="N21" s="14">
        <v>450621100</v>
      </c>
      <c r="O21" s="13">
        <v>449153560</v>
      </c>
      <c r="P21" s="13">
        <v>451583610</v>
      </c>
      <c r="Q21" s="14">
        <v>452026530</v>
      </c>
      <c r="R21" s="14">
        <v>450569920</v>
      </c>
      <c r="S21" s="14">
        <v>451672020</v>
      </c>
      <c r="T21" s="14">
        <v>454651740</v>
      </c>
      <c r="U21" s="14">
        <v>458628650</v>
      </c>
      <c r="V21" s="14">
        <v>463650110</v>
      </c>
      <c r="W21" s="14">
        <v>466888410</v>
      </c>
      <c r="X21" s="14">
        <v>473196410</v>
      </c>
      <c r="Y21" s="13">
        <v>480850500</v>
      </c>
      <c r="Z21" s="14">
        <v>483427930</v>
      </c>
      <c r="AA21" s="14">
        <v>484119190</v>
      </c>
      <c r="AB21" s="14">
        <v>483845730</v>
      </c>
      <c r="AC21" s="14">
        <v>483536610</v>
      </c>
      <c r="AD21" s="14">
        <v>486307412.9</v>
      </c>
      <c r="AE21" s="14">
        <v>488876040</v>
      </c>
      <c r="AF21" s="14">
        <v>493936580</v>
      </c>
      <c r="AG21" s="14">
        <v>497052680</v>
      </c>
      <c r="AH21" s="14">
        <v>501549880</v>
      </c>
      <c r="AI21" s="14">
        <v>508220540</v>
      </c>
      <c r="AJ21" s="14">
        <v>514286640</v>
      </c>
      <c r="AK21" s="14">
        <v>524787090</v>
      </c>
      <c r="AL21" s="14">
        <v>531605800</v>
      </c>
      <c r="AM21" s="15">
        <v>533243370</v>
      </c>
      <c r="AN21" s="15">
        <v>537056610</v>
      </c>
      <c r="AO21" s="15">
        <v>537391700</v>
      </c>
      <c r="AP21" s="15">
        <v>541760520</v>
      </c>
      <c r="AQ21" s="15">
        <v>545445750</v>
      </c>
      <c r="AR21" s="15">
        <v>549225420</v>
      </c>
      <c r="AS21" s="15">
        <v>555223690</v>
      </c>
      <c r="AT21" s="15">
        <v>560360670</v>
      </c>
      <c r="AU21" s="15">
        <v>565197400</v>
      </c>
      <c r="AV21" s="15">
        <v>572120610</v>
      </c>
      <c r="AW21" s="15">
        <v>584336290</v>
      </c>
      <c r="AX21" s="15">
        <v>586518930</v>
      </c>
      <c r="AY21" s="15">
        <v>590360710</v>
      </c>
      <c r="AZ21" s="15">
        <v>590293010</v>
      </c>
      <c r="BA21" s="15">
        <v>589831310</v>
      </c>
      <c r="BB21" s="15">
        <v>592956240</v>
      </c>
      <c r="BC21" s="15">
        <v>596893560</v>
      </c>
      <c r="BD21" s="15">
        <v>602873280</v>
      </c>
      <c r="BE21" s="15">
        <v>605665760</v>
      </c>
      <c r="BF21" s="15">
        <v>609856060</v>
      </c>
      <c r="BG21" s="15">
        <v>616533580</v>
      </c>
      <c r="BH21" s="15">
        <v>624685070</v>
      </c>
      <c r="BI21" s="15">
        <v>633933830</v>
      </c>
      <c r="BJ21" s="15">
        <v>639293060</v>
      </c>
      <c r="BK21" s="15">
        <v>642929640</v>
      </c>
      <c r="BL21" s="15">
        <v>643231420</v>
      </c>
      <c r="BM21" s="15">
        <v>640923050</v>
      </c>
      <c r="BN21" s="15">
        <v>642176070</v>
      </c>
      <c r="BO21" s="15">
        <v>643614380</v>
      </c>
      <c r="BP21" s="15">
        <v>646754450</v>
      </c>
      <c r="BQ21" s="15">
        <v>653009050</v>
      </c>
      <c r="BR21" s="15">
        <v>656497660</v>
      </c>
      <c r="BS21" s="15">
        <v>659941190</v>
      </c>
      <c r="BT21" s="15">
        <v>666134790</v>
      </c>
      <c r="BU21" s="78">
        <v>674797620</v>
      </c>
      <c r="BV21" s="78">
        <v>681867880</v>
      </c>
      <c r="BW21" s="78">
        <v>687921160</v>
      </c>
      <c r="BX21" s="78">
        <v>693055810</v>
      </c>
      <c r="BY21" s="78">
        <v>697134380</v>
      </c>
      <c r="BZ21" s="78">
        <v>702155690</v>
      </c>
      <c r="CA21" s="78">
        <v>710160970</v>
      </c>
      <c r="CB21" s="78">
        <v>715827620</v>
      </c>
      <c r="CC21" s="78">
        <v>722873480</v>
      </c>
      <c r="CD21" s="78">
        <v>730629910</v>
      </c>
      <c r="CE21" s="78">
        <v>737517050</v>
      </c>
      <c r="CF21" s="78">
        <v>746881560</v>
      </c>
      <c r="CG21" s="78">
        <v>756237140</v>
      </c>
      <c r="CH21" s="78">
        <v>760511280</v>
      </c>
      <c r="CI21" s="78">
        <v>764182460</v>
      </c>
      <c r="CJ21" s="78">
        <v>765984370</v>
      </c>
      <c r="CK21" s="78">
        <v>767414200</v>
      </c>
      <c r="CL21" s="78">
        <v>771311490</v>
      </c>
      <c r="CM21" s="78">
        <v>779092140</v>
      </c>
      <c r="CN21" s="78">
        <v>785513170</v>
      </c>
      <c r="CO21" s="78">
        <v>794775540</v>
      </c>
      <c r="CP21" s="78">
        <v>795039970</v>
      </c>
      <c r="CQ21" s="78">
        <v>808409690</v>
      </c>
      <c r="CR21" s="78">
        <v>809302250</v>
      </c>
      <c r="CS21" s="78">
        <v>827837207.2</v>
      </c>
      <c r="CT21" s="78">
        <v>831894070</v>
      </c>
      <c r="CU21" s="78">
        <v>837614640</v>
      </c>
      <c r="CV21" s="78">
        <v>839078140</v>
      </c>
      <c r="CW21" s="78">
        <v>843639120</v>
      </c>
      <c r="CX21" s="79">
        <v>848395210</v>
      </c>
      <c r="CY21" s="79">
        <v>852257950</v>
      </c>
      <c r="CZ21" s="79">
        <v>857768820</v>
      </c>
      <c r="DA21" s="78">
        <v>863874400</v>
      </c>
      <c r="DB21" s="78">
        <v>861620960</v>
      </c>
      <c r="DC21" s="78">
        <v>879398000</v>
      </c>
    </row>
    <row r="22" spans="1:107" s="5" customFormat="1" ht="11.25">
      <c r="A22" s="10">
        <v>5</v>
      </c>
      <c r="B22" s="13">
        <v>231455135</v>
      </c>
      <c r="C22" s="13">
        <v>233451810</v>
      </c>
      <c r="D22" s="13">
        <v>232680250</v>
      </c>
      <c r="E22" s="13">
        <v>233474320</v>
      </c>
      <c r="F22" s="13">
        <v>235112815</v>
      </c>
      <c r="G22" s="13">
        <v>239476160</v>
      </c>
      <c r="H22" s="13">
        <v>241918850</v>
      </c>
      <c r="I22" s="13">
        <v>247400000</v>
      </c>
      <c r="J22" s="13">
        <v>248715020</v>
      </c>
      <c r="K22" s="13">
        <v>251105060</v>
      </c>
      <c r="L22" s="13">
        <v>254550805</v>
      </c>
      <c r="M22" s="13">
        <v>258326595</v>
      </c>
      <c r="N22" s="14">
        <v>260835495</v>
      </c>
      <c r="O22" s="13">
        <v>259326580</v>
      </c>
      <c r="P22" s="13">
        <v>260223110</v>
      </c>
      <c r="Q22" s="14">
        <v>260654980</v>
      </c>
      <c r="R22" s="14">
        <v>260908160</v>
      </c>
      <c r="S22" s="14">
        <v>261988955</v>
      </c>
      <c r="T22" s="14">
        <v>263705645</v>
      </c>
      <c r="U22" s="14">
        <v>265942185</v>
      </c>
      <c r="V22" s="14">
        <v>267814250</v>
      </c>
      <c r="W22" s="14">
        <v>270148490</v>
      </c>
      <c r="X22" s="14">
        <v>274223300</v>
      </c>
      <c r="Y22" s="13">
        <v>277787405</v>
      </c>
      <c r="Z22" s="14">
        <v>279917720</v>
      </c>
      <c r="AA22" s="14">
        <v>280837610</v>
      </c>
      <c r="AB22" s="14">
        <v>280031120</v>
      </c>
      <c r="AC22" s="14">
        <v>279547475</v>
      </c>
      <c r="AD22" s="14">
        <v>281046391.5</v>
      </c>
      <c r="AE22" s="14">
        <v>282964745</v>
      </c>
      <c r="AF22" s="14">
        <v>284330770</v>
      </c>
      <c r="AG22" s="14">
        <v>286138310</v>
      </c>
      <c r="AH22" s="14">
        <v>287868750</v>
      </c>
      <c r="AI22" s="14">
        <v>290480360</v>
      </c>
      <c r="AJ22" s="14">
        <v>293676165</v>
      </c>
      <c r="AK22" s="14">
        <v>299206065</v>
      </c>
      <c r="AL22" s="14">
        <v>303351850</v>
      </c>
      <c r="AM22" s="15">
        <v>304141105</v>
      </c>
      <c r="AN22" s="15">
        <v>305948330</v>
      </c>
      <c r="AO22" s="15">
        <v>306107865</v>
      </c>
      <c r="AP22" s="15">
        <v>307004465</v>
      </c>
      <c r="AQ22" s="15">
        <v>309179850</v>
      </c>
      <c r="AR22" s="15">
        <v>310716040</v>
      </c>
      <c r="AS22" s="15">
        <v>313530890</v>
      </c>
      <c r="AT22" s="15">
        <v>316003875</v>
      </c>
      <c r="AU22" s="15">
        <v>318918050</v>
      </c>
      <c r="AV22" s="15">
        <v>322692625</v>
      </c>
      <c r="AW22" s="15">
        <v>329078785</v>
      </c>
      <c r="AX22" s="15">
        <v>331158350</v>
      </c>
      <c r="AY22" s="15">
        <v>333871185</v>
      </c>
      <c r="AZ22" s="15">
        <v>333194705</v>
      </c>
      <c r="BA22" s="15">
        <v>333282700</v>
      </c>
      <c r="BB22" s="15">
        <v>334245360</v>
      </c>
      <c r="BC22" s="15">
        <v>335443364.8</v>
      </c>
      <c r="BD22" s="15">
        <v>338452640</v>
      </c>
      <c r="BE22" s="15">
        <v>339564540</v>
      </c>
      <c r="BF22" s="15">
        <v>342165680</v>
      </c>
      <c r="BG22" s="15">
        <v>345111475</v>
      </c>
      <c r="BH22" s="15">
        <v>348674035</v>
      </c>
      <c r="BI22" s="15">
        <v>352031870</v>
      </c>
      <c r="BJ22" s="15">
        <v>354123290</v>
      </c>
      <c r="BK22" s="15">
        <v>355435685</v>
      </c>
      <c r="BL22" s="15">
        <v>354789660</v>
      </c>
      <c r="BM22" s="15">
        <v>353986365</v>
      </c>
      <c r="BN22" s="15">
        <v>353570890</v>
      </c>
      <c r="BO22" s="15">
        <v>355034690</v>
      </c>
      <c r="BP22" s="15">
        <v>357532275</v>
      </c>
      <c r="BQ22" s="15">
        <v>360711275</v>
      </c>
      <c r="BR22" s="15">
        <v>362274630</v>
      </c>
      <c r="BS22" s="15">
        <v>363592905</v>
      </c>
      <c r="BT22" s="15">
        <v>366875450</v>
      </c>
      <c r="BU22" s="78">
        <v>371824080</v>
      </c>
      <c r="BV22" s="78">
        <v>375530945</v>
      </c>
      <c r="BW22" s="78">
        <v>378623175</v>
      </c>
      <c r="BX22" s="78">
        <v>381836095</v>
      </c>
      <c r="BY22" s="78">
        <v>383755345</v>
      </c>
      <c r="BZ22" s="78">
        <v>386511925</v>
      </c>
      <c r="CA22" s="78">
        <v>389941710</v>
      </c>
      <c r="CB22" s="78">
        <v>393332300</v>
      </c>
      <c r="CC22" s="78">
        <v>397727180</v>
      </c>
      <c r="CD22" s="78">
        <v>401901475</v>
      </c>
      <c r="CE22" s="78">
        <v>405773145</v>
      </c>
      <c r="CF22" s="78">
        <v>410382570</v>
      </c>
      <c r="CG22" s="78">
        <v>414792470</v>
      </c>
      <c r="CH22" s="78">
        <v>417070245</v>
      </c>
      <c r="CI22" s="78">
        <v>418536830</v>
      </c>
      <c r="CJ22" s="78">
        <v>421576995</v>
      </c>
      <c r="CK22" s="78">
        <v>423542175</v>
      </c>
      <c r="CL22" s="78">
        <v>424951145</v>
      </c>
      <c r="CM22" s="78">
        <v>429146115</v>
      </c>
      <c r="CN22" s="78">
        <v>433358235</v>
      </c>
      <c r="CO22" s="78">
        <v>438403775</v>
      </c>
      <c r="CP22" s="78">
        <v>438631740</v>
      </c>
      <c r="CQ22" s="78">
        <v>445851780</v>
      </c>
      <c r="CR22" s="78">
        <v>446256570</v>
      </c>
      <c r="CS22" s="78">
        <v>457105280</v>
      </c>
      <c r="CT22" s="78">
        <v>458904070</v>
      </c>
      <c r="CU22" s="78">
        <v>462522295</v>
      </c>
      <c r="CV22" s="78">
        <v>463631205</v>
      </c>
      <c r="CW22" s="78">
        <v>465107630</v>
      </c>
      <c r="CX22" s="79">
        <v>468412475</v>
      </c>
      <c r="CY22" s="79">
        <v>471129330</v>
      </c>
      <c r="CZ22" s="79">
        <v>474139030</v>
      </c>
      <c r="DA22" s="78">
        <v>477116300</v>
      </c>
      <c r="DB22" s="78">
        <v>476080460</v>
      </c>
      <c r="DC22" s="78">
        <v>483947945</v>
      </c>
    </row>
    <row r="23" spans="1:107" s="5" customFormat="1" ht="11.25">
      <c r="A23" s="10">
        <v>2</v>
      </c>
      <c r="B23" s="13">
        <v>97372772</v>
      </c>
      <c r="C23" s="13">
        <v>98151290</v>
      </c>
      <c r="D23" s="13">
        <v>98921886</v>
      </c>
      <c r="E23" s="13">
        <v>99149548</v>
      </c>
      <c r="F23" s="13">
        <v>99624074</v>
      </c>
      <c r="G23" s="13">
        <v>100210364</v>
      </c>
      <c r="H23" s="13">
        <v>100708768</v>
      </c>
      <c r="I23" s="13">
        <v>101823194</v>
      </c>
      <c r="J23" s="13">
        <v>102559390</v>
      </c>
      <c r="K23" s="13">
        <v>103614636</v>
      </c>
      <c r="L23" s="13">
        <v>104824638</v>
      </c>
      <c r="M23" s="13">
        <v>106710104</v>
      </c>
      <c r="N23" s="14">
        <v>108108486</v>
      </c>
      <c r="O23" s="13">
        <v>108274220</v>
      </c>
      <c r="P23" s="13">
        <v>109207702</v>
      </c>
      <c r="Q23" s="14">
        <v>109836824</v>
      </c>
      <c r="R23" s="14">
        <v>110401202</v>
      </c>
      <c r="S23" s="14">
        <v>110890116</v>
      </c>
      <c r="T23" s="14">
        <v>111583242</v>
      </c>
      <c r="U23" s="14">
        <v>112599832</v>
      </c>
      <c r="V23" s="14">
        <v>113343096</v>
      </c>
      <c r="W23" s="14">
        <v>114720962</v>
      </c>
      <c r="X23" s="14">
        <v>116535674</v>
      </c>
      <c r="Y23" s="13">
        <v>117920156</v>
      </c>
      <c r="Z23" s="14">
        <v>119295508</v>
      </c>
      <c r="AA23" s="14">
        <v>119835612</v>
      </c>
      <c r="AB23" s="14">
        <v>120524516</v>
      </c>
      <c r="AC23" s="14">
        <v>121021064</v>
      </c>
      <c r="AD23" s="14">
        <v>121833456</v>
      </c>
      <c r="AE23" s="14">
        <v>122618906</v>
      </c>
      <c r="AF23" s="14">
        <v>122948974</v>
      </c>
      <c r="AG23" s="14">
        <v>123710890</v>
      </c>
      <c r="AH23" s="14">
        <v>124717838</v>
      </c>
      <c r="AI23" s="14">
        <v>125573776</v>
      </c>
      <c r="AJ23" s="14">
        <v>126909458</v>
      </c>
      <c r="AK23" s="14">
        <v>128457864</v>
      </c>
      <c r="AL23" s="14">
        <v>129703938</v>
      </c>
      <c r="AM23" s="15">
        <v>130291950</v>
      </c>
      <c r="AN23" s="15">
        <v>131018934</v>
      </c>
      <c r="AO23" s="15">
        <v>131772962</v>
      </c>
      <c r="AP23" s="15">
        <v>132147442</v>
      </c>
      <c r="AQ23" s="15">
        <v>132810432</v>
      </c>
      <c r="AR23" s="15">
        <v>133548936</v>
      </c>
      <c r="AS23" s="15">
        <v>134346774</v>
      </c>
      <c r="AT23" s="15">
        <v>135286208</v>
      </c>
      <c r="AU23" s="15">
        <v>136671688</v>
      </c>
      <c r="AV23" s="15">
        <v>138110688</v>
      </c>
      <c r="AW23" s="15">
        <v>140709078</v>
      </c>
      <c r="AX23" s="15">
        <v>141614178</v>
      </c>
      <c r="AY23" s="15">
        <v>142417148</v>
      </c>
      <c r="AZ23" s="15">
        <v>142989384</v>
      </c>
      <c r="BA23" s="15">
        <v>143374216</v>
      </c>
      <c r="BB23" s="15">
        <v>143733618</v>
      </c>
      <c r="BC23" s="15">
        <v>143938108</v>
      </c>
      <c r="BD23" s="15">
        <v>144803158</v>
      </c>
      <c r="BE23" s="15">
        <v>145135310</v>
      </c>
      <c r="BF23" s="15">
        <v>146134530</v>
      </c>
      <c r="BG23" s="15">
        <v>147197540</v>
      </c>
      <c r="BH23" s="15">
        <v>148813388</v>
      </c>
      <c r="BI23" s="15">
        <v>150476130</v>
      </c>
      <c r="BJ23" s="15">
        <v>151368640</v>
      </c>
      <c r="BK23" s="15">
        <v>152333684</v>
      </c>
      <c r="BL23" s="15">
        <v>152951940</v>
      </c>
      <c r="BM23" s="15">
        <v>153251572</v>
      </c>
      <c r="BN23" s="15">
        <v>154076334</v>
      </c>
      <c r="BO23" s="15">
        <v>154235520</v>
      </c>
      <c r="BP23" s="15">
        <v>155095292</v>
      </c>
      <c r="BQ23" s="15">
        <v>155621172</v>
      </c>
      <c r="BR23" s="15">
        <v>156091636</v>
      </c>
      <c r="BS23" s="15">
        <v>156565562</v>
      </c>
      <c r="BT23" s="15">
        <v>157411184</v>
      </c>
      <c r="BU23" s="78">
        <v>158664120</v>
      </c>
      <c r="BV23" s="78">
        <v>159383412</v>
      </c>
      <c r="BW23" s="78">
        <v>160361656</v>
      </c>
      <c r="BX23" s="78">
        <v>161176014</v>
      </c>
      <c r="BY23" s="78">
        <v>161812092</v>
      </c>
      <c r="BZ23" s="78">
        <v>162545668</v>
      </c>
      <c r="CA23" s="78">
        <v>163412400</v>
      </c>
      <c r="CB23" s="78">
        <v>164038382</v>
      </c>
      <c r="CC23" s="78">
        <v>164784122</v>
      </c>
      <c r="CD23" s="78">
        <v>165584588</v>
      </c>
      <c r="CE23" s="78">
        <v>166463894</v>
      </c>
      <c r="CF23" s="78">
        <v>168026788</v>
      </c>
      <c r="CG23" s="78">
        <v>169545564</v>
      </c>
      <c r="CH23" s="78">
        <v>170132408</v>
      </c>
      <c r="CI23" s="78">
        <v>170672034</v>
      </c>
      <c r="CJ23" s="78">
        <v>171234010</v>
      </c>
      <c r="CK23" s="78">
        <v>172014948</v>
      </c>
      <c r="CL23" s="78">
        <v>172721704</v>
      </c>
      <c r="CM23" s="78">
        <v>174369702</v>
      </c>
      <c r="CN23" s="78">
        <v>175070940</v>
      </c>
      <c r="CO23" s="78">
        <v>176614586</v>
      </c>
      <c r="CP23" s="78">
        <v>176947592</v>
      </c>
      <c r="CQ23" s="78">
        <v>179187640</v>
      </c>
      <c r="CR23" s="78">
        <v>179143626</v>
      </c>
      <c r="CS23" s="78">
        <v>182191192</v>
      </c>
      <c r="CT23" s="78">
        <v>182961354</v>
      </c>
      <c r="CU23" s="78">
        <v>184195258</v>
      </c>
      <c r="CV23" s="78">
        <v>184587164</v>
      </c>
      <c r="CW23" s="78">
        <v>184826102</v>
      </c>
      <c r="CX23" s="79">
        <v>186347784</v>
      </c>
      <c r="CY23" s="79">
        <v>187103992</v>
      </c>
      <c r="CZ23" s="79">
        <v>187964672</v>
      </c>
      <c r="DA23" s="78">
        <v>189255496</v>
      </c>
      <c r="DB23" s="78">
        <v>188590800</v>
      </c>
      <c r="DC23" s="78">
        <v>191114390</v>
      </c>
    </row>
    <row r="24" spans="1:107" s="5" customFormat="1" ht="11.25">
      <c r="A24" s="10">
        <v>1</v>
      </c>
      <c r="B24" s="13">
        <v>56691816</v>
      </c>
      <c r="C24" s="13">
        <v>57315254</v>
      </c>
      <c r="D24" s="13">
        <v>57863204</v>
      </c>
      <c r="E24" s="13">
        <v>58395396</v>
      </c>
      <c r="F24" s="13">
        <v>58924339</v>
      </c>
      <c r="G24" s="13">
        <v>59516993</v>
      </c>
      <c r="H24" s="13">
        <v>60273034</v>
      </c>
      <c r="I24" s="13">
        <v>61327592</v>
      </c>
      <c r="J24" s="13">
        <v>62154435</v>
      </c>
      <c r="K24" s="13">
        <v>62777514</v>
      </c>
      <c r="L24" s="13">
        <v>63540933</v>
      </c>
      <c r="M24" s="13">
        <v>64674385</v>
      </c>
      <c r="N24" s="14">
        <v>65518300</v>
      </c>
      <c r="O24" s="13">
        <v>65674531</v>
      </c>
      <c r="P24" s="13">
        <v>66340686</v>
      </c>
      <c r="Q24" s="14">
        <v>66892081</v>
      </c>
      <c r="R24" s="14">
        <v>67439652</v>
      </c>
      <c r="S24" s="14">
        <v>67948565</v>
      </c>
      <c r="T24" s="14">
        <v>68806913</v>
      </c>
      <c r="U24" s="14">
        <v>69401185</v>
      </c>
      <c r="V24" s="14">
        <v>69822557</v>
      </c>
      <c r="W24" s="14">
        <v>70784731</v>
      </c>
      <c r="X24" s="14">
        <v>71825287</v>
      </c>
      <c r="Y24" s="13">
        <v>72801219</v>
      </c>
      <c r="Z24" s="14">
        <v>73558422</v>
      </c>
      <c r="AA24" s="14">
        <v>73900508</v>
      </c>
      <c r="AB24" s="14">
        <v>74528867</v>
      </c>
      <c r="AC24" s="14">
        <v>74958424</v>
      </c>
      <c r="AD24" s="14">
        <v>75357373.53</v>
      </c>
      <c r="AE24" s="14">
        <v>75734662</v>
      </c>
      <c r="AF24" s="14">
        <v>76221455</v>
      </c>
      <c r="AG24" s="14">
        <v>76870642</v>
      </c>
      <c r="AH24" s="14">
        <v>77409787</v>
      </c>
      <c r="AI24" s="14">
        <v>77986785</v>
      </c>
      <c r="AJ24" s="14">
        <v>78712561</v>
      </c>
      <c r="AK24" s="14">
        <v>79658840</v>
      </c>
      <c r="AL24" s="14">
        <v>80402558</v>
      </c>
      <c r="AM24" s="15">
        <v>80866237</v>
      </c>
      <c r="AN24" s="15">
        <v>81254751</v>
      </c>
      <c r="AO24" s="15">
        <v>81784092</v>
      </c>
      <c r="AP24" s="15">
        <v>82240375</v>
      </c>
      <c r="AQ24" s="15">
        <v>82573866</v>
      </c>
      <c r="AR24" s="15">
        <v>82967054</v>
      </c>
      <c r="AS24" s="15">
        <v>83444533</v>
      </c>
      <c r="AT24" s="15">
        <v>84127149</v>
      </c>
      <c r="AU24" s="15">
        <v>84904103</v>
      </c>
      <c r="AV24" s="15">
        <v>85749402</v>
      </c>
      <c r="AW24" s="15">
        <v>86890149</v>
      </c>
      <c r="AX24" s="15">
        <v>87429270</v>
      </c>
      <c r="AY24" s="15">
        <v>87923666</v>
      </c>
      <c r="AZ24" s="15">
        <v>88399166</v>
      </c>
      <c r="BA24" s="15">
        <v>88753999</v>
      </c>
      <c r="BB24" s="15">
        <v>89277261</v>
      </c>
      <c r="BC24" s="15">
        <v>89654647</v>
      </c>
      <c r="BD24" s="15">
        <v>90226732</v>
      </c>
      <c r="BE24" s="15">
        <v>90592721</v>
      </c>
      <c r="BF24" s="15">
        <v>91108109</v>
      </c>
      <c r="BG24" s="15">
        <v>91694385</v>
      </c>
      <c r="BH24" s="15">
        <v>92504167</v>
      </c>
      <c r="BI24" s="15">
        <v>93308861</v>
      </c>
      <c r="BJ24" s="15">
        <v>93750463</v>
      </c>
      <c r="BK24" s="15">
        <v>94189590</v>
      </c>
      <c r="BL24" s="15">
        <v>94763599</v>
      </c>
      <c r="BM24" s="15">
        <v>94996277</v>
      </c>
      <c r="BN24" s="15">
        <v>95433173</v>
      </c>
      <c r="BO24" s="15">
        <v>95602349</v>
      </c>
      <c r="BP24" s="15">
        <v>96164679</v>
      </c>
      <c r="BQ24" s="15">
        <v>96581323</v>
      </c>
      <c r="BR24" s="15">
        <v>96943219</v>
      </c>
      <c r="BS24" s="15">
        <v>97200636</v>
      </c>
      <c r="BT24" s="15">
        <v>97728662</v>
      </c>
      <c r="BU24" s="78">
        <v>98290924</v>
      </c>
      <c r="BV24" s="78">
        <v>98682657</v>
      </c>
      <c r="BW24" s="78">
        <v>99160206</v>
      </c>
      <c r="BX24" s="78">
        <v>99677816</v>
      </c>
      <c r="BY24" s="78">
        <v>100072244</v>
      </c>
      <c r="BZ24" s="78">
        <v>100469450</v>
      </c>
      <c r="CA24" s="78">
        <v>100894763</v>
      </c>
      <c r="CB24" s="78">
        <v>101305305</v>
      </c>
      <c r="CC24" s="78">
        <v>101708135</v>
      </c>
      <c r="CD24" s="78">
        <v>102132672</v>
      </c>
      <c r="CE24" s="78">
        <v>102715677</v>
      </c>
      <c r="CF24" s="78">
        <v>103373715</v>
      </c>
      <c r="CG24" s="78">
        <v>104045867</v>
      </c>
      <c r="CH24" s="78">
        <v>104314223</v>
      </c>
      <c r="CI24" s="78">
        <v>104606512</v>
      </c>
      <c r="CJ24" s="78">
        <v>105084146</v>
      </c>
      <c r="CK24" s="78">
        <v>105459234</v>
      </c>
      <c r="CL24" s="78">
        <v>105765128</v>
      </c>
      <c r="CM24" s="78">
        <v>106611415</v>
      </c>
      <c r="CN24" s="78">
        <v>107112386</v>
      </c>
      <c r="CO24" s="78">
        <v>107910153</v>
      </c>
      <c r="CP24" s="78">
        <v>107925133</v>
      </c>
      <c r="CQ24" s="78">
        <v>109148896</v>
      </c>
      <c r="CR24" s="78">
        <v>109093819</v>
      </c>
      <c r="CS24" s="78">
        <v>110778869</v>
      </c>
      <c r="CT24" s="78">
        <v>111345442</v>
      </c>
      <c r="CU24" s="78">
        <v>111890627</v>
      </c>
      <c r="CV24" s="78">
        <v>112224703</v>
      </c>
      <c r="CW24" s="78">
        <v>112410401</v>
      </c>
      <c r="CX24" s="79">
        <v>113322226</v>
      </c>
      <c r="CY24" s="79">
        <v>113762224</v>
      </c>
      <c r="CZ24" s="79">
        <v>114155217</v>
      </c>
      <c r="DA24" s="78">
        <v>115052913</v>
      </c>
      <c r="DB24" s="78">
        <v>114705428</v>
      </c>
      <c r="DC24" s="78">
        <v>115967542</v>
      </c>
    </row>
    <row r="25" spans="1:107" s="5" customFormat="1" ht="11.25">
      <c r="A25" s="10">
        <v>0.5</v>
      </c>
      <c r="B25" s="13">
        <v>42210681.5</v>
      </c>
      <c r="C25" s="13">
        <v>42511017</v>
      </c>
      <c r="D25" s="13">
        <v>42787469</v>
      </c>
      <c r="E25" s="13">
        <v>43000026</v>
      </c>
      <c r="F25" s="13">
        <v>43247508.5</v>
      </c>
      <c r="G25" s="13">
        <v>43513706.5</v>
      </c>
      <c r="H25" s="13">
        <v>43714778</v>
      </c>
      <c r="I25" s="13">
        <v>43972354.5</v>
      </c>
      <c r="J25" s="13">
        <v>44248723.5</v>
      </c>
      <c r="K25" s="13">
        <v>44599848.5</v>
      </c>
      <c r="L25" s="13">
        <v>45054190</v>
      </c>
      <c r="M25" s="13">
        <v>45520563</v>
      </c>
      <c r="N25" s="14">
        <v>45968685</v>
      </c>
      <c r="O25" s="13">
        <v>46068983.5</v>
      </c>
      <c r="P25" s="13">
        <v>46392367.5</v>
      </c>
      <c r="Q25" s="14">
        <v>46659198</v>
      </c>
      <c r="R25" s="14">
        <v>46888386</v>
      </c>
      <c r="S25" s="14">
        <v>47122534.5</v>
      </c>
      <c r="T25" s="14">
        <v>47458906.5</v>
      </c>
      <c r="U25" s="14">
        <v>47723458.5</v>
      </c>
      <c r="V25" s="14">
        <v>47847116</v>
      </c>
      <c r="W25" s="14">
        <v>48340506.5</v>
      </c>
      <c r="X25" s="14">
        <v>48773221</v>
      </c>
      <c r="Y25" s="13">
        <v>49110870</v>
      </c>
      <c r="Z25" s="14">
        <v>49426878</v>
      </c>
      <c r="AA25" s="14">
        <v>49599481</v>
      </c>
      <c r="AB25" s="14">
        <v>49856275.5</v>
      </c>
      <c r="AC25" s="14">
        <v>49999458</v>
      </c>
      <c r="AD25" s="14">
        <v>50266077.5</v>
      </c>
      <c r="AE25" s="14">
        <v>50397044</v>
      </c>
      <c r="AF25" s="14">
        <v>50601353</v>
      </c>
      <c r="AG25" s="14">
        <v>50866964</v>
      </c>
      <c r="AH25" s="14">
        <v>51072404.5</v>
      </c>
      <c r="AI25" s="14">
        <v>51306882.5</v>
      </c>
      <c r="AJ25" s="14">
        <v>51585529.5</v>
      </c>
      <c r="AK25" s="14">
        <v>51977222</v>
      </c>
      <c r="AL25" s="14">
        <v>52274557.5</v>
      </c>
      <c r="AM25" s="15">
        <v>52422151</v>
      </c>
      <c r="AN25" s="15">
        <v>52622327.5</v>
      </c>
      <c r="AO25" s="15">
        <v>52811671</v>
      </c>
      <c r="AP25" s="15">
        <v>52986475</v>
      </c>
      <c r="AQ25" s="15">
        <v>53189167.5</v>
      </c>
      <c r="AR25" s="15">
        <v>53330590</v>
      </c>
      <c r="AS25" s="15">
        <v>53541946</v>
      </c>
      <c r="AT25" s="15">
        <v>53797969.5</v>
      </c>
      <c r="AU25" s="15">
        <v>53993355</v>
      </c>
      <c r="AV25" s="15">
        <v>54521189</v>
      </c>
      <c r="AW25" s="15">
        <v>54648400</v>
      </c>
      <c r="AX25" s="15">
        <v>54814654</v>
      </c>
      <c r="AY25" s="15">
        <v>54992830.5</v>
      </c>
      <c r="AZ25" s="15">
        <v>55164324.5</v>
      </c>
      <c r="BA25" s="15">
        <v>55290038</v>
      </c>
      <c r="BB25" s="15">
        <v>55463361.5</v>
      </c>
      <c r="BC25" s="15">
        <v>55572870.5</v>
      </c>
      <c r="BD25" s="15">
        <v>55707454</v>
      </c>
      <c r="BE25" s="15">
        <v>55814232</v>
      </c>
      <c r="BF25" s="15">
        <v>55978666</v>
      </c>
      <c r="BG25" s="15">
        <v>56183273</v>
      </c>
      <c r="BH25" s="15">
        <v>56525446.5</v>
      </c>
      <c r="BI25" s="15">
        <v>56810913</v>
      </c>
      <c r="BJ25" s="15">
        <v>56941723.5</v>
      </c>
      <c r="BK25" s="15">
        <v>57058217</v>
      </c>
      <c r="BL25" s="15">
        <v>57210872.5</v>
      </c>
      <c r="BM25" s="15">
        <v>57273227.5</v>
      </c>
      <c r="BN25" s="15">
        <v>57366348.5</v>
      </c>
      <c r="BO25" s="15">
        <v>57455003</v>
      </c>
      <c r="BP25" s="15">
        <v>57577749</v>
      </c>
      <c r="BQ25" s="15">
        <v>57774748.5</v>
      </c>
      <c r="BR25" s="15">
        <v>57723946.5</v>
      </c>
      <c r="BS25" s="15">
        <v>57791637.5</v>
      </c>
      <c r="BT25" s="15">
        <v>57894646</v>
      </c>
      <c r="BU25" s="78">
        <v>58023671.5</v>
      </c>
      <c r="BV25" s="78">
        <v>58146721</v>
      </c>
      <c r="BW25" s="78">
        <v>58288514</v>
      </c>
      <c r="BX25" s="78">
        <v>58436612</v>
      </c>
      <c r="BY25" s="78">
        <v>58666499.5</v>
      </c>
      <c r="BZ25" s="78">
        <v>58780970</v>
      </c>
      <c r="CA25" s="78">
        <v>58819156.5</v>
      </c>
      <c r="CB25" s="78">
        <v>58890962</v>
      </c>
      <c r="CC25" s="78">
        <v>58964798</v>
      </c>
      <c r="CD25" s="78">
        <v>59052695.5</v>
      </c>
      <c r="CE25" s="78">
        <v>59119978</v>
      </c>
      <c r="CF25" s="78">
        <v>59205434</v>
      </c>
      <c r="CG25" s="78">
        <v>59316027</v>
      </c>
      <c r="CH25" s="78">
        <v>59401271.5</v>
      </c>
      <c r="CI25" s="78">
        <v>59467510.5</v>
      </c>
      <c r="CJ25" s="78">
        <v>59553143</v>
      </c>
      <c r="CK25" s="78">
        <v>59629850</v>
      </c>
      <c r="CL25" s="78">
        <v>59711680.5</v>
      </c>
      <c r="CM25" s="78">
        <v>59931501.5</v>
      </c>
      <c r="CN25" s="78">
        <v>59926296</v>
      </c>
      <c r="CO25" s="78">
        <v>60114992.5</v>
      </c>
      <c r="CP25" s="78">
        <v>60193332</v>
      </c>
      <c r="CQ25" s="78">
        <v>60422035</v>
      </c>
      <c r="CR25" s="78">
        <v>60357184</v>
      </c>
      <c r="CS25" s="78">
        <v>60580393</v>
      </c>
      <c r="CT25" s="78">
        <v>60657610.5</v>
      </c>
      <c r="CU25" s="78">
        <v>60741286</v>
      </c>
      <c r="CV25" s="78">
        <v>60746995.5</v>
      </c>
      <c r="CW25" s="78">
        <v>60789716.5</v>
      </c>
      <c r="CX25" s="79">
        <v>60936338</v>
      </c>
      <c r="CY25" s="79">
        <v>60989950</v>
      </c>
      <c r="CZ25" s="79">
        <v>61055327</v>
      </c>
      <c r="DA25" s="78">
        <v>61186279</v>
      </c>
      <c r="DB25" s="78">
        <v>61127466</v>
      </c>
      <c r="DC25" s="78">
        <v>61282737.5</v>
      </c>
    </row>
    <row r="26" spans="1:107" s="5" customFormat="1" ht="11.25">
      <c r="A26" s="10">
        <v>0.2</v>
      </c>
      <c r="B26" s="13">
        <v>570935.4</v>
      </c>
      <c r="C26" s="13">
        <v>570989.2</v>
      </c>
      <c r="D26" s="13">
        <v>583017.6000000001</v>
      </c>
      <c r="E26" s="13">
        <v>575546</v>
      </c>
      <c r="F26" s="13">
        <v>577394.8</v>
      </c>
      <c r="G26" s="13">
        <v>572301.8</v>
      </c>
      <c r="H26" s="13">
        <v>572644.4</v>
      </c>
      <c r="I26" s="13">
        <v>573016.8</v>
      </c>
      <c r="J26" s="13">
        <v>572339.4</v>
      </c>
      <c r="K26" s="13">
        <v>573542.3999999999</v>
      </c>
      <c r="L26" s="13">
        <v>573604.4</v>
      </c>
      <c r="M26" s="13">
        <v>573551.6</v>
      </c>
      <c r="N26" s="14">
        <v>576207.4</v>
      </c>
      <c r="O26" s="13">
        <v>576230.8</v>
      </c>
      <c r="P26" s="13">
        <v>576543</v>
      </c>
      <c r="Q26" s="14">
        <v>581419.2</v>
      </c>
      <c r="R26" s="14">
        <v>587894.8</v>
      </c>
      <c r="S26" s="14">
        <v>582993.4</v>
      </c>
      <c r="T26" s="14">
        <v>583330.8</v>
      </c>
      <c r="U26" s="14">
        <v>586125.05</v>
      </c>
      <c r="V26" s="14">
        <v>507320.2</v>
      </c>
      <c r="W26" s="14">
        <v>594842.2</v>
      </c>
      <c r="X26" s="14">
        <v>594847.4</v>
      </c>
      <c r="Y26" s="13">
        <v>595053.2</v>
      </c>
      <c r="Z26" s="14">
        <v>597169</v>
      </c>
      <c r="AA26" s="14">
        <v>615883.2</v>
      </c>
      <c r="AB26" s="14">
        <v>599907.8</v>
      </c>
      <c r="AC26" s="14">
        <v>600543.8</v>
      </c>
      <c r="AD26" s="14">
        <v>605387.6</v>
      </c>
      <c r="AE26" s="14">
        <v>606855.6</v>
      </c>
      <c r="AF26" s="14">
        <v>606879.6</v>
      </c>
      <c r="AG26" s="14">
        <v>606911.4</v>
      </c>
      <c r="AH26" s="14">
        <v>606941.8</v>
      </c>
      <c r="AI26" s="14">
        <v>607019.2</v>
      </c>
      <c r="AJ26" s="14">
        <v>607355.2</v>
      </c>
      <c r="AK26" s="14">
        <v>607362</v>
      </c>
      <c r="AL26" s="14">
        <v>607389</v>
      </c>
      <c r="AM26" s="15">
        <v>607401</v>
      </c>
      <c r="AN26" s="15">
        <v>607814.8</v>
      </c>
      <c r="AO26" s="15">
        <v>607843.2</v>
      </c>
      <c r="AP26" s="15">
        <v>610328.4</v>
      </c>
      <c r="AQ26" s="15">
        <v>610367.8</v>
      </c>
      <c r="AR26" s="15">
        <v>607420</v>
      </c>
      <c r="AS26" s="15">
        <v>607448.8</v>
      </c>
      <c r="AT26" s="15">
        <v>607509.4</v>
      </c>
      <c r="AU26" s="15">
        <v>607541.8</v>
      </c>
      <c r="AV26" s="15">
        <v>388724.6</v>
      </c>
      <c r="AW26" s="15">
        <v>607959.2</v>
      </c>
      <c r="AX26" s="15">
        <v>608003.6</v>
      </c>
      <c r="AY26" s="15">
        <v>607975.2</v>
      </c>
      <c r="AZ26" s="15">
        <v>608378.4</v>
      </c>
      <c r="BA26" s="15">
        <v>611122.4</v>
      </c>
      <c r="BB26" s="15">
        <v>611204.4</v>
      </c>
      <c r="BC26" s="15">
        <v>613645</v>
      </c>
      <c r="BD26" s="15">
        <v>613988.8</v>
      </c>
      <c r="BE26" s="15">
        <v>614038.2</v>
      </c>
      <c r="BF26" s="15">
        <v>614077</v>
      </c>
      <c r="BG26" s="15">
        <v>616868.8</v>
      </c>
      <c r="BH26" s="15">
        <v>620189</v>
      </c>
      <c r="BI26" s="15">
        <v>623543.6</v>
      </c>
      <c r="BJ26" s="15">
        <v>623593.2</v>
      </c>
      <c r="BK26" s="15">
        <v>627241</v>
      </c>
      <c r="BL26" s="15">
        <v>629703</v>
      </c>
      <c r="BM26" s="15">
        <v>629758</v>
      </c>
      <c r="BN26" s="15">
        <v>629779.2</v>
      </c>
      <c r="BO26" s="15">
        <v>630110.2</v>
      </c>
      <c r="BP26" s="15">
        <v>630746.6</v>
      </c>
      <c r="BQ26" s="15">
        <v>647585.4</v>
      </c>
      <c r="BR26" s="15">
        <v>630810</v>
      </c>
      <c r="BS26" s="15">
        <v>631123.4</v>
      </c>
      <c r="BT26" s="15">
        <v>633574</v>
      </c>
      <c r="BU26" s="78">
        <v>635984.6</v>
      </c>
      <c r="BV26" s="78">
        <v>635997.2</v>
      </c>
      <c r="BW26" s="78">
        <v>636016.2</v>
      </c>
      <c r="BX26" s="78">
        <v>638745.6</v>
      </c>
      <c r="BY26" s="78">
        <v>639359.4</v>
      </c>
      <c r="BZ26" s="78">
        <v>639376</v>
      </c>
      <c r="CA26" s="78">
        <v>640585.2</v>
      </c>
      <c r="CB26" s="78">
        <v>643597.2</v>
      </c>
      <c r="CC26" s="78">
        <v>643607.2</v>
      </c>
      <c r="CD26" s="78">
        <v>652628.6</v>
      </c>
      <c r="CE26" s="78">
        <v>655345.4</v>
      </c>
      <c r="CF26" s="78">
        <v>655352.2</v>
      </c>
      <c r="CG26" s="78">
        <v>656275</v>
      </c>
      <c r="CH26" s="78">
        <v>656286.8</v>
      </c>
      <c r="CI26" s="78">
        <v>648515</v>
      </c>
      <c r="CJ26" s="78">
        <v>651539</v>
      </c>
      <c r="CK26" s="78">
        <v>651553</v>
      </c>
      <c r="CL26" s="78">
        <v>654269.6000000001</v>
      </c>
      <c r="CM26" s="78">
        <v>657287.6</v>
      </c>
      <c r="CN26" s="78">
        <v>650572.6</v>
      </c>
      <c r="CO26" s="78">
        <v>675820.8</v>
      </c>
      <c r="CP26" s="78">
        <v>681235.8</v>
      </c>
      <c r="CQ26" s="78">
        <v>688444</v>
      </c>
      <c r="CR26" s="78">
        <v>672259.2</v>
      </c>
      <c r="CS26" s="78">
        <v>686685.6</v>
      </c>
      <c r="CT26" s="78">
        <v>686690</v>
      </c>
      <c r="CU26" s="78">
        <v>687594.8</v>
      </c>
      <c r="CV26" s="78">
        <v>778513.2</v>
      </c>
      <c r="CW26" s="78">
        <v>694818.6000000001</v>
      </c>
      <c r="CX26" s="79">
        <v>697530.2</v>
      </c>
      <c r="CY26" s="79">
        <v>698739.8</v>
      </c>
      <c r="CZ26" s="79">
        <v>701750.8</v>
      </c>
      <c r="DA26" s="78">
        <v>702061.4</v>
      </c>
      <c r="DB26" s="78">
        <v>702074.6</v>
      </c>
      <c r="DC26" s="78">
        <v>702347</v>
      </c>
    </row>
    <row r="27" spans="1:107" s="5" customFormat="1" ht="11.25">
      <c r="A27" s="10">
        <v>0.1</v>
      </c>
      <c r="B27" s="13">
        <v>372430.6</v>
      </c>
      <c r="C27" s="13">
        <v>372430.2</v>
      </c>
      <c r="D27" s="13">
        <v>382044.9</v>
      </c>
      <c r="E27" s="13">
        <v>375904.75</v>
      </c>
      <c r="F27" s="13">
        <v>377723.35</v>
      </c>
      <c r="G27" s="13">
        <v>377753.55</v>
      </c>
      <c r="H27" s="13">
        <v>381578.5</v>
      </c>
      <c r="I27" s="13">
        <v>378148.9</v>
      </c>
      <c r="J27" s="13">
        <v>377132.69999999995</v>
      </c>
      <c r="K27" s="13">
        <v>381757.8</v>
      </c>
      <c r="L27" s="13">
        <v>381795.5</v>
      </c>
      <c r="M27" s="13">
        <v>383107.8</v>
      </c>
      <c r="N27" s="14">
        <v>385050.7</v>
      </c>
      <c r="O27" s="13">
        <v>385068.3</v>
      </c>
      <c r="P27" s="13">
        <v>385486.2</v>
      </c>
      <c r="Q27" s="14">
        <v>385731.7</v>
      </c>
      <c r="R27" s="14">
        <v>379956.6</v>
      </c>
      <c r="S27" s="14">
        <v>389180.4</v>
      </c>
      <c r="T27" s="14">
        <v>389409</v>
      </c>
      <c r="U27" s="14">
        <v>391227.69999999995</v>
      </c>
      <c r="V27" s="14">
        <v>337095.8</v>
      </c>
      <c r="W27" s="14">
        <v>398270.9</v>
      </c>
      <c r="X27" s="14">
        <v>398500.3</v>
      </c>
      <c r="Y27" s="13">
        <v>399997.3</v>
      </c>
      <c r="Z27" s="14">
        <v>401412</v>
      </c>
      <c r="AA27" s="14">
        <v>399832.9</v>
      </c>
      <c r="AB27" s="14">
        <v>401846.5</v>
      </c>
      <c r="AC27" s="14">
        <v>402264.4</v>
      </c>
      <c r="AD27" s="14">
        <v>406734.4</v>
      </c>
      <c r="AE27" s="14">
        <v>410318</v>
      </c>
      <c r="AF27" s="14">
        <v>410340.2</v>
      </c>
      <c r="AG27" s="14">
        <v>410369.9</v>
      </c>
      <c r="AH27" s="14">
        <v>412406.9</v>
      </c>
      <c r="AI27" s="14">
        <v>413480.6</v>
      </c>
      <c r="AJ27" s="14">
        <v>413911.3</v>
      </c>
      <c r="AK27" s="14">
        <v>413942.2</v>
      </c>
      <c r="AL27" s="14">
        <v>415973.1</v>
      </c>
      <c r="AM27" s="15">
        <v>415992.5</v>
      </c>
      <c r="AN27" s="15">
        <v>416037.2</v>
      </c>
      <c r="AO27" s="15">
        <v>416058.6</v>
      </c>
      <c r="AP27" s="15">
        <v>417717.6</v>
      </c>
      <c r="AQ27" s="15">
        <v>418149.2</v>
      </c>
      <c r="AR27" s="15">
        <v>417207.1</v>
      </c>
      <c r="AS27" s="15">
        <v>417028.5</v>
      </c>
      <c r="AT27" s="15">
        <v>417058.7</v>
      </c>
      <c r="AU27" s="15">
        <v>418696.9</v>
      </c>
      <c r="AV27" s="15">
        <v>418969.1</v>
      </c>
      <c r="AW27" s="15">
        <v>419193.3</v>
      </c>
      <c r="AX27" s="15">
        <v>419258.2</v>
      </c>
      <c r="AY27" s="15">
        <v>419258.8</v>
      </c>
      <c r="AZ27" s="15">
        <v>419767.2</v>
      </c>
      <c r="BA27" s="15">
        <v>421619.2</v>
      </c>
      <c r="BB27" s="15">
        <v>421558.1</v>
      </c>
      <c r="BC27" s="15">
        <v>423185.6</v>
      </c>
      <c r="BD27" s="15">
        <v>423405.7</v>
      </c>
      <c r="BE27" s="15">
        <v>425030.7</v>
      </c>
      <c r="BF27" s="15">
        <v>425053.2</v>
      </c>
      <c r="BG27" s="15">
        <v>425443.4</v>
      </c>
      <c r="BH27" s="15">
        <v>429681.1</v>
      </c>
      <c r="BI27" s="15">
        <v>432177.8</v>
      </c>
      <c r="BJ27" s="15">
        <v>432194.3</v>
      </c>
      <c r="BK27" s="15">
        <v>434634.8</v>
      </c>
      <c r="BL27" s="15">
        <v>436250</v>
      </c>
      <c r="BM27" s="15">
        <v>436267.5</v>
      </c>
      <c r="BN27" s="15">
        <v>436279.9</v>
      </c>
      <c r="BO27" s="15">
        <v>436469.3</v>
      </c>
      <c r="BP27" s="15">
        <v>436681.9</v>
      </c>
      <c r="BQ27" s="15">
        <v>446294.69999999995</v>
      </c>
      <c r="BR27" s="15">
        <v>438300</v>
      </c>
      <c r="BS27" s="15">
        <v>438505.1</v>
      </c>
      <c r="BT27" s="15">
        <v>438534.9</v>
      </c>
      <c r="BU27" s="78">
        <v>438539.5</v>
      </c>
      <c r="BV27" s="78">
        <v>440553.7</v>
      </c>
      <c r="BW27" s="78">
        <v>440556.9</v>
      </c>
      <c r="BX27" s="78">
        <v>442164.7</v>
      </c>
      <c r="BY27" s="78">
        <v>442580.3</v>
      </c>
      <c r="BZ27" s="78">
        <v>445803.1</v>
      </c>
      <c r="CA27" s="78">
        <v>401752.30000000005</v>
      </c>
      <c r="CB27" s="78">
        <v>428295.8</v>
      </c>
      <c r="CC27" s="78">
        <v>403148.9</v>
      </c>
      <c r="CD27" s="78">
        <v>429106.9</v>
      </c>
      <c r="CE27" s="78">
        <v>325928.6</v>
      </c>
      <c r="CF27" s="78">
        <v>415844</v>
      </c>
      <c r="CG27" s="78">
        <v>458217.8</v>
      </c>
      <c r="CH27" s="78">
        <v>458226.6</v>
      </c>
      <c r="CI27" s="78">
        <v>453150.8</v>
      </c>
      <c r="CJ27" s="78">
        <v>455188.6</v>
      </c>
      <c r="CK27" s="78">
        <v>457016.7</v>
      </c>
      <c r="CL27" s="78">
        <v>458868.1</v>
      </c>
      <c r="CM27" s="78">
        <v>460892</v>
      </c>
      <c r="CN27" s="78">
        <v>455899</v>
      </c>
      <c r="CO27" s="78">
        <v>469947.2</v>
      </c>
      <c r="CP27" s="78">
        <v>465403.1</v>
      </c>
      <c r="CQ27" s="78">
        <v>476638.4</v>
      </c>
      <c r="CR27" s="78">
        <v>475067.3</v>
      </c>
      <c r="CS27" s="78">
        <v>476693</v>
      </c>
      <c r="CT27" s="78">
        <v>476712</v>
      </c>
      <c r="CU27" s="78">
        <v>477132.7</v>
      </c>
      <c r="CV27" s="78">
        <v>530749.8</v>
      </c>
      <c r="CW27" s="78">
        <v>482172.3</v>
      </c>
      <c r="CX27" s="79">
        <v>484199.6</v>
      </c>
      <c r="CY27" s="79">
        <v>484825.69999999995</v>
      </c>
      <c r="CZ27" s="79">
        <v>487350.2</v>
      </c>
      <c r="DA27" s="78">
        <v>488381.5</v>
      </c>
      <c r="DB27" s="78">
        <v>488398.2</v>
      </c>
      <c r="DC27" s="78">
        <v>489435.9</v>
      </c>
    </row>
    <row r="28" spans="1:107" s="5" customFormat="1" ht="11.25">
      <c r="A28" s="10">
        <v>0.05</v>
      </c>
      <c r="B28" s="13">
        <v>246406.75</v>
      </c>
      <c r="C28" s="13">
        <v>246619.3</v>
      </c>
      <c r="D28" s="13">
        <v>249639.5</v>
      </c>
      <c r="E28" s="13">
        <v>249973</v>
      </c>
      <c r="F28" s="13">
        <v>251982.85</v>
      </c>
      <c r="G28" s="13">
        <v>253001.84</v>
      </c>
      <c r="H28" s="13">
        <v>258222</v>
      </c>
      <c r="I28" s="13">
        <v>256931.7</v>
      </c>
      <c r="J28" s="13">
        <v>259613.55</v>
      </c>
      <c r="K28" s="13">
        <v>259339.8</v>
      </c>
      <c r="L28" s="13">
        <v>260752.25</v>
      </c>
      <c r="M28" s="13">
        <v>265974.2</v>
      </c>
      <c r="N28" s="14">
        <v>268247.7</v>
      </c>
      <c r="O28" s="13">
        <v>271269.65</v>
      </c>
      <c r="P28" s="13">
        <v>275306.85</v>
      </c>
      <c r="Q28" s="14">
        <v>277344.4</v>
      </c>
      <c r="R28" s="14">
        <v>279173.9</v>
      </c>
      <c r="S28" s="14">
        <v>283220.25</v>
      </c>
      <c r="T28" s="14">
        <v>283437.15</v>
      </c>
      <c r="U28" s="14">
        <v>286898.3</v>
      </c>
      <c r="V28" s="14">
        <v>256429.5</v>
      </c>
      <c r="W28" s="14">
        <v>295067.4</v>
      </c>
      <c r="X28" s="14">
        <v>293679.95</v>
      </c>
      <c r="Y28" s="13">
        <v>294838</v>
      </c>
      <c r="Z28" s="14">
        <v>296451.05</v>
      </c>
      <c r="AA28" s="14">
        <v>302676.65</v>
      </c>
      <c r="AB28" s="14">
        <v>299699.25</v>
      </c>
      <c r="AC28" s="14">
        <v>305514.65</v>
      </c>
      <c r="AD28" s="14">
        <v>305620.9</v>
      </c>
      <c r="AE28" s="14">
        <v>304759.5</v>
      </c>
      <c r="AF28" s="14">
        <v>306569.25</v>
      </c>
      <c r="AG28" s="14">
        <v>306791.25</v>
      </c>
      <c r="AH28" s="14">
        <v>307215.4</v>
      </c>
      <c r="AI28" s="14">
        <v>317181.2</v>
      </c>
      <c r="AJ28" s="14">
        <v>317402.7</v>
      </c>
      <c r="AK28" s="14">
        <v>317414.7</v>
      </c>
      <c r="AL28" s="14">
        <v>317428.2</v>
      </c>
      <c r="AM28" s="15">
        <v>318436.2</v>
      </c>
      <c r="AN28" s="15">
        <v>320859.45</v>
      </c>
      <c r="AO28" s="15">
        <v>326874.95</v>
      </c>
      <c r="AP28" s="15">
        <v>328919.8</v>
      </c>
      <c r="AQ28" s="15">
        <v>331331.55</v>
      </c>
      <c r="AR28" s="15">
        <v>332162.55</v>
      </c>
      <c r="AS28" s="15">
        <v>336175.3</v>
      </c>
      <c r="AT28" s="15">
        <v>336187.7</v>
      </c>
      <c r="AU28" s="15">
        <v>341403.8</v>
      </c>
      <c r="AV28" s="15">
        <v>338826</v>
      </c>
      <c r="AW28" s="15">
        <v>346239.9</v>
      </c>
      <c r="AX28" s="15">
        <v>348277</v>
      </c>
      <c r="AY28" s="15">
        <v>350292.95</v>
      </c>
      <c r="AZ28" s="15">
        <v>352532.7</v>
      </c>
      <c r="BA28" s="15">
        <v>355946.75</v>
      </c>
      <c r="BB28" s="15">
        <v>357067.55</v>
      </c>
      <c r="BC28" s="15">
        <v>359485.7</v>
      </c>
      <c r="BD28" s="15">
        <v>359649.75</v>
      </c>
      <c r="BE28" s="15">
        <v>360462.63</v>
      </c>
      <c r="BF28" s="15">
        <v>360680.8</v>
      </c>
      <c r="BG28" s="15">
        <v>360919.95</v>
      </c>
      <c r="BH28" s="15">
        <v>363539.85</v>
      </c>
      <c r="BI28" s="15">
        <v>365541.2</v>
      </c>
      <c r="BJ28" s="15">
        <v>365565.95</v>
      </c>
      <c r="BK28" s="15">
        <v>365590.8</v>
      </c>
      <c r="BL28" s="15">
        <v>366616.1</v>
      </c>
      <c r="BM28" s="15">
        <v>366642.05</v>
      </c>
      <c r="BN28" s="15">
        <v>368653.75</v>
      </c>
      <c r="BO28" s="15">
        <v>368845.9</v>
      </c>
      <c r="BP28" s="15">
        <v>368900.35</v>
      </c>
      <c r="BQ28" s="15">
        <v>377917.1</v>
      </c>
      <c r="BR28" s="15">
        <v>368922.05</v>
      </c>
      <c r="BS28" s="15">
        <v>369324</v>
      </c>
      <c r="BT28" s="15">
        <v>370329.95</v>
      </c>
      <c r="BU28" s="78">
        <v>370548.6</v>
      </c>
      <c r="BV28" s="78">
        <v>371971.25</v>
      </c>
      <c r="BW28" s="78">
        <v>371992.5</v>
      </c>
      <c r="BX28" s="78">
        <v>374008.3</v>
      </c>
      <c r="BY28" s="78">
        <v>376014.95</v>
      </c>
      <c r="BZ28" s="78">
        <v>378049.5</v>
      </c>
      <c r="CA28" s="78">
        <v>378887</v>
      </c>
      <c r="CB28" s="78">
        <v>380320.3</v>
      </c>
      <c r="CC28" s="78">
        <v>380347.85</v>
      </c>
      <c r="CD28" s="78">
        <v>384783.4</v>
      </c>
      <c r="CE28" s="78">
        <v>385992.55</v>
      </c>
      <c r="CF28" s="78">
        <v>386018.85</v>
      </c>
      <c r="CG28" s="78">
        <v>386222.65</v>
      </c>
      <c r="CH28" s="78">
        <v>386246.65</v>
      </c>
      <c r="CI28" s="78">
        <v>385080.2</v>
      </c>
      <c r="CJ28" s="78">
        <v>385107.15</v>
      </c>
      <c r="CK28" s="78">
        <v>385327.3</v>
      </c>
      <c r="CL28" s="78">
        <v>385547.95</v>
      </c>
      <c r="CM28" s="78">
        <v>387956.05</v>
      </c>
      <c r="CN28" s="78">
        <v>381567.4</v>
      </c>
      <c r="CO28" s="78">
        <v>393997.5</v>
      </c>
      <c r="CP28" s="78">
        <v>391623.95</v>
      </c>
      <c r="CQ28" s="78">
        <v>397635.55</v>
      </c>
      <c r="CR28" s="78">
        <v>400055.7</v>
      </c>
      <c r="CS28" s="78">
        <v>402270.15</v>
      </c>
      <c r="CT28" s="78">
        <v>403277.15</v>
      </c>
      <c r="CU28" s="78">
        <v>403284.2</v>
      </c>
      <c r="CV28" s="78">
        <v>437699.2</v>
      </c>
      <c r="CW28" s="78">
        <v>405311.6</v>
      </c>
      <c r="CX28" s="79">
        <v>414523.55</v>
      </c>
      <c r="CY28" s="79">
        <v>406934.2</v>
      </c>
      <c r="CZ28" s="79">
        <v>410347</v>
      </c>
      <c r="DA28" s="78">
        <v>410361.5</v>
      </c>
      <c r="DB28" s="78">
        <v>410370.1</v>
      </c>
      <c r="DC28" s="78">
        <v>410537.85</v>
      </c>
    </row>
    <row r="29" spans="1:107" s="5" customFormat="1" ht="11.25">
      <c r="A29" s="10">
        <v>0.01</v>
      </c>
      <c r="B29" s="13">
        <v>58504.63</v>
      </c>
      <c r="C29" s="13">
        <v>58311.63</v>
      </c>
      <c r="D29" s="13">
        <v>60233.14</v>
      </c>
      <c r="E29" s="13">
        <v>59601.81</v>
      </c>
      <c r="F29" s="13">
        <v>61657.12</v>
      </c>
      <c r="G29" s="13">
        <v>60464.270000000004</v>
      </c>
      <c r="H29" s="13">
        <v>60912.77</v>
      </c>
      <c r="I29" s="13">
        <v>61242.67</v>
      </c>
      <c r="J29" s="13">
        <v>61662.44</v>
      </c>
      <c r="K29" s="13">
        <v>62055.01</v>
      </c>
      <c r="L29" s="13">
        <v>62297.87</v>
      </c>
      <c r="M29" s="13">
        <v>63530.65</v>
      </c>
      <c r="N29" s="14">
        <v>63825.86</v>
      </c>
      <c r="O29" s="13">
        <v>64429.94</v>
      </c>
      <c r="P29" s="13">
        <v>65354.89</v>
      </c>
      <c r="Q29" s="14">
        <v>65886.15</v>
      </c>
      <c r="R29" s="14">
        <v>66492.46</v>
      </c>
      <c r="S29" s="14">
        <v>67458.15</v>
      </c>
      <c r="T29" s="14">
        <v>67551.58</v>
      </c>
      <c r="U29" s="14">
        <v>68396.45999999999</v>
      </c>
      <c r="V29" s="14">
        <v>63025.44</v>
      </c>
      <c r="W29" s="14">
        <v>70442.03</v>
      </c>
      <c r="X29" s="14">
        <v>70730.17</v>
      </c>
      <c r="Y29" s="13">
        <v>70985.76</v>
      </c>
      <c r="Z29" s="14">
        <v>71269.54000000001</v>
      </c>
      <c r="AA29" s="14">
        <v>71793.69</v>
      </c>
      <c r="AB29" s="14">
        <v>72277.38</v>
      </c>
      <c r="AC29" s="14">
        <v>73805.87</v>
      </c>
      <c r="AD29" s="14">
        <v>74246.76</v>
      </c>
      <c r="AE29" s="14">
        <v>73985</v>
      </c>
      <c r="AF29" s="14">
        <v>74437.36</v>
      </c>
      <c r="AG29" s="14">
        <v>74521.11</v>
      </c>
      <c r="AH29" s="14">
        <v>74883.31</v>
      </c>
      <c r="AI29" s="14">
        <v>76531.08</v>
      </c>
      <c r="AJ29" s="14">
        <v>76614.98</v>
      </c>
      <c r="AK29" s="14">
        <v>77099.11</v>
      </c>
      <c r="AL29" s="14">
        <v>77144.13</v>
      </c>
      <c r="AM29" s="15">
        <v>77427.73</v>
      </c>
      <c r="AN29" s="15">
        <v>77913.98</v>
      </c>
      <c r="AO29" s="15">
        <v>78959.87</v>
      </c>
      <c r="AP29" s="15">
        <v>79451.32</v>
      </c>
      <c r="AQ29" s="15">
        <v>79977.22</v>
      </c>
      <c r="AR29" s="15">
        <v>80790.13</v>
      </c>
      <c r="AS29" s="15">
        <v>81594.52</v>
      </c>
      <c r="AT29" s="15">
        <v>82079.34</v>
      </c>
      <c r="AU29" s="15">
        <v>83326.78</v>
      </c>
      <c r="AV29" s="15">
        <v>85502.03</v>
      </c>
      <c r="AW29" s="15">
        <v>84387.75</v>
      </c>
      <c r="AX29" s="15">
        <v>84875.56</v>
      </c>
      <c r="AY29" s="15">
        <v>85347.29000000001</v>
      </c>
      <c r="AZ29" s="15">
        <v>85873.73</v>
      </c>
      <c r="BA29" s="15">
        <v>86683.23</v>
      </c>
      <c r="BB29" s="15">
        <v>87163.19</v>
      </c>
      <c r="BC29" s="15">
        <v>87576.26</v>
      </c>
      <c r="BD29" s="15">
        <v>88000.05</v>
      </c>
      <c r="BE29" s="15">
        <v>88488.71</v>
      </c>
      <c r="BF29" s="15">
        <v>88451.66</v>
      </c>
      <c r="BG29" s="15">
        <v>88732.83</v>
      </c>
      <c r="BH29" s="15">
        <v>89587.72</v>
      </c>
      <c r="BI29" s="15">
        <v>90112.03</v>
      </c>
      <c r="BJ29" s="15">
        <v>90132</v>
      </c>
      <c r="BK29" s="15">
        <v>90671.13</v>
      </c>
      <c r="BL29" s="15">
        <v>91614.62</v>
      </c>
      <c r="BM29" s="15">
        <v>91648.87</v>
      </c>
      <c r="BN29" s="15">
        <v>91895.75</v>
      </c>
      <c r="BO29" s="15">
        <v>91982.28</v>
      </c>
      <c r="BP29" s="15">
        <v>92271.29000000001</v>
      </c>
      <c r="BQ29" s="15">
        <v>93736.3</v>
      </c>
      <c r="BR29" s="15">
        <v>92539.37</v>
      </c>
      <c r="BS29" s="15">
        <v>92583.86</v>
      </c>
      <c r="BT29" s="15">
        <v>92912.17</v>
      </c>
      <c r="BU29" s="78">
        <v>92955.01000000001</v>
      </c>
      <c r="BV29" s="78">
        <v>93321.32</v>
      </c>
      <c r="BW29" s="78">
        <v>93344.51</v>
      </c>
      <c r="BX29" s="78">
        <v>93791.58</v>
      </c>
      <c r="BY29" s="78">
        <v>94029.84</v>
      </c>
      <c r="BZ29" s="78">
        <v>94036.46</v>
      </c>
      <c r="CA29" s="78">
        <v>94610.04</v>
      </c>
      <c r="CB29" s="78">
        <v>94939.73</v>
      </c>
      <c r="CC29" s="78">
        <v>94986.84</v>
      </c>
      <c r="CD29" s="78">
        <v>96023.86</v>
      </c>
      <c r="CE29" s="78">
        <v>96308.57</v>
      </c>
      <c r="CF29" s="78">
        <v>105313.06</v>
      </c>
      <c r="CG29" s="78">
        <v>96355.57</v>
      </c>
      <c r="CH29" s="78">
        <v>96606.41</v>
      </c>
      <c r="CI29" s="78">
        <v>95904.54000000001</v>
      </c>
      <c r="CJ29" s="78">
        <v>96195.7</v>
      </c>
      <c r="CK29" s="78">
        <v>96496.25</v>
      </c>
      <c r="CL29" s="78">
        <v>96813.65</v>
      </c>
      <c r="CM29" s="78">
        <v>97615.23</v>
      </c>
      <c r="CN29" s="78">
        <v>97221.13</v>
      </c>
      <c r="CO29" s="78">
        <v>99353.20999999999</v>
      </c>
      <c r="CP29" s="78">
        <v>99047.4</v>
      </c>
      <c r="CQ29" s="78">
        <v>100974.09</v>
      </c>
      <c r="CR29" s="78">
        <v>101181.95999999999</v>
      </c>
      <c r="CS29" s="78">
        <v>101666.94</v>
      </c>
      <c r="CT29" s="78">
        <v>101910.39</v>
      </c>
      <c r="CU29" s="78">
        <v>101954.65</v>
      </c>
      <c r="CV29" s="78">
        <v>109719.56</v>
      </c>
      <c r="CW29" s="78">
        <v>102525.35</v>
      </c>
      <c r="CX29" s="79">
        <v>103823.24</v>
      </c>
      <c r="CY29" s="79">
        <v>103189.79</v>
      </c>
      <c r="CZ29" s="79">
        <v>103654.8</v>
      </c>
      <c r="DA29" s="78">
        <v>103842.35</v>
      </c>
      <c r="DB29" s="78">
        <v>103890.11</v>
      </c>
      <c r="DC29" s="78">
        <v>103968.34</v>
      </c>
    </row>
    <row r="30" spans="1:107" s="21" customFormat="1" ht="11.25">
      <c r="A30" s="17" t="s">
        <v>7</v>
      </c>
      <c r="B30" s="19">
        <v>836374481.88</v>
      </c>
      <c r="C30" s="19">
        <v>841145841.33</v>
      </c>
      <c r="D30" s="19">
        <v>843177324.14</v>
      </c>
      <c r="E30" s="19">
        <v>845052805.56</v>
      </c>
      <c r="F30" s="19">
        <v>850646764.62</v>
      </c>
      <c r="G30" s="19">
        <v>860748094.9599999</v>
      </c>
      <c r="H30" s="19">
        <v>867283017.67</v>
      </c>
      <c r="I30" s="19">
        <v>879450900.5699999</v>
      </c>
      <c r="J30" s="19">
        <v>882603426.59</v>
      </c>
      <c r="K30" s="19">
        <v>894748483.5099999</v>
      </c>
      <c r="L30" s="19">
        <v>907654236.02</v>
      </c>
      <c r="M30" s="19">
        <v>923691171.25</v>
      </c>
      <c r="N30" s="19">
        <v>932345397.6600001</v>
      </c>
      <c r="O30" s="19">
        <v>929794873.1899999</v>
      </c>
      <c r="P30" s="19">
        <v>935050166.44</v>
      </c>
      <c r="Q30" s="19">
        <v>937379994.45</v>
      </c>
      <c r="R30" s="19">
        <v>937520837.76</v>
      </c>
      <c r="S30" s="19">
        <v>940945042.6999999</v>
      </c>
      <c r="T30" s="19">
        <v>947530175.03</v>
      </c>
      <c r="U30" s="19">
        <v>955627958.01</v>
      </c>
      <c r="V30" s="19">
        <v>963640999.94</v>
      </c>
      <c r="W30" s="19">
        <v>972241722.03</v>
      </c>
      <c r="X30" s="19">
        <v>985911649.8199999</v>
      </c>
      <c r="Y30" s="19">
        <v>999831024.26</v>
      </c>
      <c r="Z30" s="19">
        <f>+Z21+Z22+Z23+Z24+Z25+Z26+Z27+Z28+Z29</f>
        <v>1006992759.5899999</v>
      </c>
      <c r="AA30" s="19">
        <f>+AA21+AA22+AA23+AA24+AA25+AA26+AA27+AA28+AA29</f>
        <v>1009682587.44</v>
      </c>
      <c r="AB30" s="19">
        <f>+AB21+AB22+AB23+AB24+AB25+AB26+AB27+AB28+AB29</f>
        <v>1010160239.43</v>
      </c>
      <c r="AC30" s="19">
        <f aca="true" t="shared" si="59" ref="AC30:AK30">SUM(AC21:AC29)</f>
        <v>1010445159.7199999</v>
      </c>
      <c r="AD30" s="19">
        <f t="shared" si="59"/>
        <v>1016202701.0899999</v>
      </c>
      <c r="AE30" s="19">
        <f t="shared" si="59"/>
        <v>1021987315.1</v>
      </c>
      <c r="AF30" s="19">
        <f t="shared" si="59"/>
        <v>1029437358.4100001</v>
      </c>
      <c r="AG30" s="19">
        <f t="shared" si="59"/>
        <v>1036038079.66</v>
      </c>
      <c r="AH30" s="19">
        <f t="shared" si="59"/>
        <v>1044020106.9099998</v>
      </c>
      <c r="AI30" s="19">
        <f t="shared" si="59"/>
        <v>1054982555.5800002</v>
      </c>
      <c r="AJ30" s="19">
        <f t="shared" si="59"/>
        <v>1066585637.6800001</v>
      </c>
      <c r="AK30" s="19">
        <f t="shared" si="59"/>
        <v>1085502899.01</v>
      </c>
      <c r="AL30" s="19">
        <f>SUM(AL21:AL29)</f>
        <v>1098756637.93</v>
      </c>
      <c r="AM30" s="20">
        <f aca="true" t="shared" si="60" ref="AM30:BG30">SUM(AM21:AM29)</f>
        <v>1102384070.43</v>
      </c>
      <c r="AN30" s="20">
        <f t="shared" si="60"/>
        <v>1109323577.93</v>
      </c>
      <c r="AO30" s="20">
        <f t="shared" si="60"/>
        <v>1111298026.62</v>
      </c>
      <c r="AP30" s="20">
        <f t="shared" si="60"/>
        <v>1117575694.12</v>
      </c>
      <c r="AQ30" s="20">
        <f t="shared" si="60"/>
        <v>1124638891.27</v>
      </c>
      <c r="AR30" s="20">
        <f t="shared" si="60"/>
        <v>1131225619.78</v>
      </c>
      <c r="AS30" s="20">
        <f t="shared" si="60"/>
        <v>1141530080.12</v>
      </c>
      <c r="AT30" s="20">
        <f t="shared" si="60"/>
        <v>1151018706.64</v>
      </c>
      <c r="AU30" s="20">
        <f t="shared" si="60"/>
        <v>1161135565.28</v>
      </c>
      <c r="AV30" s="20">
        <f t="shared" si="60"/>
        <v>1174426535.7299998</v>
      </c>
      <c r="AW30" s="20">
        <f t="shared" si="60"/>
        <v>1197120482.15</v>
      </c>
      <c r="AX30" s="20">
        <f t="shared" si="60"/>
        <v>1202995796.36</v>
      </c>
      <c r="AY30" s="20">
        <f t="shared" si="60"/>
        <v>1211028413.74</v>
      </c>
      <c r="AZ30" s="20">
        <f t="shared" si="60"/>
        <v>1211507141.5300002</v>
      </c>
      <c r="BA30" s="20">
        <f t="shared" si="60"/>
        <v>1212007634.5800002</v>
      </c>
      <c r="BB30" s="20">
        <f t="shared" si="60"/>
        <v>1217152833.74</v>
      </c>
      <c r="BC30" s="20">
        <f t="shared" si="60"/>
        <v>1222986442.86</v>
      </c>
      <c r="BD30" s="20">
        <f t="shared" si="60"/>
        <v>1233548308.3</v>
      </c>
      <c r="BE30" s="20">
        <f t="shared" si="60"/>
        <v>1238260583.2400002</v>
      </c>
      <c r="BF30" s="20">
        <f t="shared" si="60"/>
        <v>1246731307.66</v>
      </c>
      <c r="BG30" s="20">
        <f t="shared" si="60"/>
        <v>1258212217.98</v>
      </c>
      <c r="BH30" s="20">
        <f aca="true" t="shared" si="61" ref="BH30:BN30">SUM(BH21:BH29)</f>
        <v>1272705104.1699998</v>
      </c>
      <c r="BI30" s="20">
        <f t="shared" si="61"/>
        <v>1288072978.6299999</v>
      </c>
      <c r="BJ30" s="20">
        <f t="shared" si="61"/>
        <v>1296988661.95</v>
      </c>
      <c r="BK30" s="20">
        <f t="shared" si="61"/>
        <v>1303464953.73</v>
      </c>
      <c r="BL30" s="20">
        <f t="shared" si="61"/>
        <v>1304471675.2199998</v>
      </c>
      <c r="BM30" s="20">
        <f t="shared" si="61"/>
        <v>1301954807.9199998</v>
      </c>
      <c r="BN30" s="20">
        <f t="shared" si="61"/>
        <v>1304149424.1000001</v>
      </c>
      <c r="BO30" s="20">
        <f aca="true" t="shared" si="62" ref="BO30:BU30">SUM(BO21:BO29)</f>
        <v>1307469349.68</v>
      </c>
      <c r="BP30" s="20">
        <f t="shared" si="62"/>
        <v>1314653045.1399999</v>
      </c>
      <c r="BQ30" s="20">
        <f t="shared" si="62"/>
        <v>1325263102</v>
      </c>
      <c r="BR30" s="20">
        <f t="shared" si="62"/>
        <v>1331061662.9199998</v>
      </c>
      <c r="BS30" s="20">
        <f t="shared" si="62"/>
        <v>1336623466.86</v>
      </c>
      <c r="BT30" s="20">
        <f t="shared" si="62"/>
        <v>1347580083.0200002</v>
      </c>
      <c r="BU30" s="20">
        <f t="shared" si="62"/>
        <v>1363138443.2099998</v>
      </c>
      <c r="BV30" s="80">
        <f aca="true" t="shared" si="63" ref="BV30:CA30">SUM(BV21:BV29)</f>
        <v>1375153458.47</v>
      </c>
      <c r="BW30" s="80">
        <f t="shared" si="63"/>
        <v>1385896621.1100001</v>
      </c>
      <c r="BX30" s="80">
        <f t="shared" si="63"/>
        <v>1395731057.1799998</v>
      </c>
      <c r="BY30" s="80">
        <f t="shared" si="63"/>
        <v>1402992544.99</v>
      </c>
      <c r="BZ30" s="80">
        <f t="shared" si="63"/>
        <v>1412020968.06</v>
      </c>
      <c r="CA30" s="80">
        <f t="shared" si="63"/>
        <v>1424744834.04</v>
      </c>
      <c r="CB30" s="80">
        <f aca="true" t="shared" si="64" ref="CB30:CH30">SUM(CB21:CB29)</f>
        <v>1434941722.03</v>
      </c>
      <c r="CC30" s="80">
        <f t="shared" si="64"/>
        <v>1447579805.79</v>
      </c>
      <c r="CD30" s="80">
        <f t="shared" si="64"/>
        <v>1460863883.26</v>
      </c>
      <c r="CE30" s="80">
        <f t="shared" si="64"/>
        <v>1473053319.12</v>
      </c>
      <c r="CF30" s="80">
        <f t="shared" si="64"/>
        <v>1489432595.11</v>
      </c>
      <c r="CG30" s="80">
        <f t="shared" si="64"/>
        <v>1505534139.02</v>
      </c>
      <c r="CH30" s="80">
        <f t="shared" si="64"/>
        <v>1513026793.96</v>
      </c>
      <c r="CI30" s="80">
        <f aca="true" t="shared" si="65" ref="CI30:CP30">SUM(CI21:CI29)</f>
        <v>1519047997.04</v>
      </c>
      <c r="CJ30" s="80">
        <f t="shared" si="65"/>
        <v>1525020694.45</v>
      </c>
      <c r="CK30" s="80">
        <f t="shared" si="65"/>
        <v>1529650800.25</v>
      </c>
      <c r="CL30" s="80">
        <f t="shared" si="65"/>
        <v>1536056646.8</v>
      </c>
      <c r="CM30" s="80">
        <f t="shared" si="65"/>
        <v>1550754624.3799999</v>
      </c>
      <c r="CN30" s="80">
        <f t="shared" si="65"/>
        <v>1562566287.13</v>
      </c>
      <c r="CO30" s="80">
        <f t="shared" si="65"/>
        <v>1579458165.21</v>
      </c>
      <c r="CP30" s="80">
        <f t="shared" si="65"/>
        <v>1580375077.25</v>
      </c>
      <c r="CQ30" s="80">
        <f aca="true" t="shared" si="66" ref="CQ30:CV30">SUM(CQ21:CQ29)</f>
        <v>1604683733.04</v>
      </c>
      <c r="CR30" s="80">
        <f t="shared" si="66"/>
        <v>1605802013.16</v>
      </c>
      <c r="CS30" s="80">
        <f t="shared" si="66"/>
        <v>1640160256.89</v>
      </c>
      <c r="CT30" s="80">
        <f t="shared" si="66"/>
        <v>1647431136.0400002</v>
      </c>
      <c r="CU30" s="80">
        <f t="shared" si="66"/>
        <v>1658634072.3500001</v>
      </c>
      <c r="CV30" s="80">
        <f t="shared" si="66"/>
        <v>1662124889.26</v>
      </c>
      <c r="CW30" s="80">
        <f aca="true" t="shared" si="67" ref="CW30:DB30">SUM(CW21:CW29)</f>
        <v>1668457797.3499997</v>
      </c>
      <c r="CX30" s="80">
        <f t="shared" si="67"/>
        <v>1679114109.59</v>
      </c>
      <c r="CY30" s="80">
        <f t="shared" si="67"/>
        <v>1686937135.49</v>
      </c>
      <c r="CZ30" s="80">
        <f t="shared" si="67"/>
        <v>1696786168.8</v>
      </c>
      <c r="DA30" s="80">
        <f t="shared" si="67"/>
        <v>1708190034.75</v>
      </c>
      <c r="DB30" s="80">
        <f t="shared" si="67"/>
        <v>1703829847.0099998</v>
      </c>
      <c r="DC30" s="80">
        <f>SUM(DC21:DC29)</f>
        <v>1733416903.59</v>
      </c>
    </row>
    <row r="31" spans="1:66" s="5" customFormat="1" ht="13.5" customHeight="1">
      <c r="A31" s="22" t="s">
        <v>10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4"/>
      <c r="AD31" s="24"/>
      <c r="AE31" s="24"/>
      <c r="AF31" s="24"/>
      <c r="AG31" s="24"/>
      <c r="AH31" s="25"/>
      <c r="AI31" s="25"/>
      <c r="AK31" s="26"/>
      <c r="AL31" s="2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</row>
    <row r="32" spans="1:107" s="5" customFormat="1" ht="11.25">
      <c r="A32" s="10">
        <v>10</v>
      </c>
      <c r="B32" s="27">
        <v>40739580</v>
      </c>
      <c r="C32" s="27">
        <v>40846812</v>
      </c>
      <c r="D32" s="27">
        <v>40964958</v>
      </c>
      <c r="E32" s="27">
        <v>40977249</v>
      </c>
      <c r="F32" s="27">
        <v>41246927</v>
      </c>
      <c r="G32" s="27">
        <v>41676735</v>
      </c>
      <c r="H32" s="27">
        <v>41939423</v>
      </c>
      <c r="I32" s="27">
        <v>42365842</v>
      </c>
      <c r="J32" s="27">
        <v>42365511</v>
      </c>
      <c r="K32" s="27">
        <v>43137473</v>
      </c>
      <c r="L32" s="27">
        <v>43840522</v>
      </c>
      <c r="M32" s="27">
        <v>44717336</v>
      </c>
      <c r="N32" s="27">
        <v>45062110</v>
      </c>
      <c r="O32" s="27">
        <v>44915356</v>
      </c>
      <c r="P32" s="27">
        <v>45158361</v>
      </c>
      <c r="Q32" s="27">
        <v>45202653</v>
      </c>
      <c r="R32" s="27">
        <v>45056992</v>
      </c>
      <c r="S32" s="27">
        <v>45167202</v>
      </c>
      <c r="T32" s="27">
        <v>45465174</v>
      </c>
      <c r="U32" s="27">
        <v>45862865</v>
      </c>
      <c r="V32" s="27">
        <v>46365011</v>
      </c>
      <c r="W32" s="27">
        <v>46688841</v>
      </c>
      <c r="X32" s="27">
        <v>47319641</v>
      </c>
      <c r="Y32" s="27">
        <v>48085050</v>
      </c>
      <c r="Z32" s="28">
        <v>48342793</v>
      </c>
      <c r="AA32" s="28">
        <v>48411919</v>
      </c>
      <c r="AB32" s="28">
        <v>48384573</v>
      </c>
      <c r="AC32" s="29">
        <f>+AC21/A21</f>
        <v>48353661</v>
      </c>
      <c r="AD32" s="29">
        <f>+AD21/A21</f>
        <v>48630741.29</v>
      </c>
      <c r="AE32" s="29">
        <f>+AE21/A21</f>
        <v>48887604</v>
      </c>
      <c r="AF32" s="29">
        <f>+AF21/A21</f>
        <v>49393658</v>
      </c>
      <c r="AG32" s="29">
        <f>+AG21/A21</f>
        <v>49705268</v>
      </c>
      <c r="AH32" s="29">
        <f>+AH21/A21</f>
        <v>50154988</v>
      </c>
      <c r="AI32" s="29">
        <f>+AI21/A21</f>
        <v>50822054</v>
      </c>
      <c r="AJ32" s="28">
        <f>+AJ21/A21</f>
        <v>51428664</v>
      </c>
      <c r="AK32" s="74">
        <f>+AK21/A21</f>
        <v>52478709</v>
      </c>
      <c r="AL32" s="74">
        <f>+AL21/A21</f>
        <v>53160580</v>
      </c>
      <c r="AM32" s="75">
        <f>+AM21/A21</f>
        <v>53324337</v>
      </c>
      <c r="AN32" s="75">
        <f>+AN21/A32</f>
        <v>53705661</v>
      </c>
      <c r="AO32" s="75">
        <f>+AO21/A21</f>
        <v>53739170</v>
      </c>
      <c r="AP32" s="75">
        <f>+AP21/A21</f>
        <v>54176052</v>
      </c>
      <c r="AQ32" s="75">
        <f>+AQ21/A21</f>
        <v>54544575</v>
      </c>
      <c r="AR32" s="75">
        <f>+AR21/A21</f>
        <v>54922542</v>
      </c>
      <c r="AS32" s="75">
        <f>+AS21/A21</f>
        <v>55522369</v>
      </c>
      <c r="AT32" s="75">
        <f>+AT21/A21</f>
        <v>56036067</v>
      </c>
      <c r="AU32" s="75">
        <f>+AU21/A21</f>
        <v>56519740</v>
      </c>
      <c r="AV32" s="75">
        <f>+AV21/A21</f>
        <v>57212061</v>
      </c>
      <c r="AW32" s="75">
        <f>+AW21/A21</f>
        <v>58433629</v>
      </c>
      <c r="AX32" s="75">
        <f>+AX21/A21</f>
        <v>58651893</v>
      </c>
      <c r="AY32" s="75">
        <f>+AY21/A32</f>
        <v>59036071</v>
      </c>
      <c r="AZ32" s="75">
        <f>+AZ21/A32</f>
        <v>59029301</v>
      </c>
      <c r="BA32" s="75">
        <f>+BA21/A32</f>
        <v>58983131</v>
      </c>
      <c r="BB32" s="75">
        <f>+BB21/A32</f>
        <v>59295624</v>
      </c>
      <c r="BC32" s="75">
        <f>+BC21/A32</f>
        <v>59689356</v>
      </c>
      <c r="BD32" s="75">
        <f>+BD21/A32</f>
        <v>60287328</v>
      </c>
      <c r="BE32" s="75">
        <f>+BE21/A32</f>
        <v>60566576</v>
      </c>
      <c r="BF32" s="75">
        <f>+BF21/A32</f>
        <v>60985606</v>
      </c>
      <c r="BG32" s="75">
        <f>+BG21/A32</f>
        <v>61653358</v>
      </c>
      <c r="BH32" s="75">
        <f>+BH21/A32</f>
        <v>62468507</v>
      </c>
      <c r="BI32" s="75">
        <f>+BI21/A32</f>
        <v>63393383</v>
      </c>
      <c r="BJ32" s="75">
        <f>+BJ21/A32</f>
        <v>63929306</v>
      </c>
      <c r="BK32" s="75">
        <f>+BK21/A32</f>
        <v>64292964</v>
      </c>
      <c r="BL32" s="75">
        <f>+BL21/A32</f>
        <v>64323142</v>
      </c>
      <c r="BM32" s="75">
        <f>+BM21/A32</f>
        <v>64092305</v>
      </c>
      <c r="BN32" s="75">
        <f>+BN21/A32</f>
        <v>64217607</v>
      </c>
      <c r="BO32" s="75">
        <v>64361438</v>
      </c>
      <c r="BP32" s="75">
        <v>64675445</v>
      </c>
      <c r="BQ32" s="75">
        <v>65300905</v>
      </c>
      <c r="BR32" s="75">
        <v>65649766</v>
      </c>
      <c r="BS32" s="75">
        <f>+BS21/A21</f>
        <v>65994119</v>
      </c>
      <c r="BT32" s="75">
        <v>66613479</v>
      </c>
      <c r="BU32" s="75">
        <v>67479762</v>
      </c>
      <c r="BV32" s="79">
        <v>68186788</v>
      </c>
      <c r="BW32" s="79">
        <v>68792116</v>
      </c>
      <c r="BX32" s="79">
        <v>69305581</v>
      </c>
      <c r="BY32" s="79">
        <v>69713438</v>
      </c>
      <c r="BZ32" s="79">
        <v>70215569</v>
      </c>
      <c r="CA32" s="79">
        <v>71016097</v>
      </c>
      <c r="CB32" s="79">
        <v>71582762</v>
      </c>
      <c r="CC32" s="79">
        <v>72287348</v>
      </c>
      <c r="CD32" s="79">
        <v>73062991</v>
      </c>
      <c r="CE32" s="79">
        <v>73751705</v>
      </c>
      <c r="CF32" s="79">
        <v>74688156</v>
      </c>
      <c r="CG32" s="79">
        <v>75623714</v>
      </c>
      <c r="CH32" s="79">
        <v>76051128</v>
      </c>
      <c r="CI32" s="79">
        <v>76418246</v>
      </c>
      <c r="CJ32" s="79">
        <v>76598437</v>
      </c>
      <c r="CK32" s="79">
        <v>76741420</v>
      </c>
      <c r="CL32" s="79">
        <v>77131149</v>
      </c>
      <c r="CM32" s="79">
        <v>77909214</v>
      </c>
      <c r="CN32" s="79">
        <v>78551317</v>
      </c>
      <c r="CO32" s="79">
        <v>79477554</v>
      </c>
      <c r="CP32" s="79">
        <v>79503997</v>
      </c>
      <c r="CQ32" s="79">
        <v>80840969</v>
      </c>
      <c r="CR32" s="79">
        <v>80930225</v>
      </c>
      <c r="CS32" s="79">
        <f>+CS21/A32</f>
        <v>82783720.72</v>
      </c>
      <c r="CT32" s="79">
        <f>+CT21/A32</f>
        <v>83189407</v>
      </c>
      <c r="CU32" s="78">
        <v>83761464</v>
      </c>
      <c r="CV32" s="78">
        <v>83907814</v>
      </c>
      <c r="CW32" s="78">
        <v>84363912</v>
      </c>
      <c r="CX32" s="78">
        <v>84839521</v>
      </c>
      <c r="CY32" s="78">
        <v>85225795</v>
      </c>
      <c r="CZ32" s="78">
        <v>85776882</v>
      </c>
      <c r="DA32" s="78">
        <v>86387440</v>
      </c>
      <c r="DB32" s="78">
        <v>86162096</v>
      </c>
      <c r="DC32" s="78">
        <v>87939800</v>
      </c>
    </row>
    <row r="33" spans="1:107" s="5" customFormat="1" ht="11.25">
      <c r="A33" s="10">
        <v>5</v>
      </c>
      <c r="B33" s="27">
        <v>46291027</v>
      </c>
      <c r="C33" s="27">
        <v>46690362</v>
      </c>
      <c r="D33" s="27">
        <v>46536050</v>
      </c>
      <c r="E33" s="27">
        <v>46694864</v>
      </c>
      <c r="F33" s="27">
        <v>47022563</v>
      </c>
      <c r="G33" s="27">
        <v>47895232</v>
      </c>
      <c r="H33" s="27">
        <v>48383770</v>
      </c>
      <c r="I33" s="27">
        <v>49480000</v>
      </c>
      <c r="J33" s="27">
        <v>49743004</v>
      </c>
      <c r="K33" s="27">
        <v>50221012</v>
      </c>
      <c r="L33" s="27">
        <v>50910161</v>
      </c>
      <c r="M33" s="27">
        <v>51665319</v>
      </c>
      <c r="N33" s="27">
        <v>52167099</v>
      </c>
      <c r="O33" s="27">
        <v>51865316</v>
      </c>
      <c r="P33" s="27">
        <v>52044622</v>
      </c>
      <c r="Q33" s="27">
        <v>52130996</v>
      </c>
      <c r="R33" s="27">
        <v>52181632</v>
      </c>
      <c r="S33" s="27">
        <v>52397791</v>
      </c>
      <c r="T33" s="27">
        <v>52741129</v>
      </c>
      <c r="U33" s="27">
        <v>53188437</v>
      </c>
      <c r="V33" s="27">
        <v>53562850</v>
      </c>
      <c r="W33" s="27">
        <v>54029698</v>
      </c>
      <c r="X33" s="27">
        <v>54844660</v>
      </c>
      <c r="Y33" s="27">
        <v>55557481</v>
      </c>
      <c r="Z33" s="28">
        <v>55983544</v>
      </c>
      <c r="AA33" s="28">
        <v>56167522</v>
      </c>
      <c r="AB33" s="28">
        <v>56006224</v>
      </c>
      <c r="AC33" s="29">
        <f aca="true" t="shared" si="68" ref="AC33:AC40">+AC22/A22</f>
        <v>55909495</v>
      </c>
      <c r="AD33" s="29">
        <f aca="true" t="shared" si="69" ref="AD33:AD40">+AD22/A22</f>
        <v>56209278.3</v>
      </c>
      <c r="AE33" s="29">
        <f aca="true" t="shared" si="70" ref="AE33:AE40">+AE22/A22</f>
        <v>56592949</v>
      </c>
      <c r="AF33" s="29">
        <f aca="true" t="shared" si="71" ref="AF33:AF40">+AF22/A22</f>
        <v>56866154</v>
      </c>
      <c r="AG33" s="29">
        <f aca="true" t="shared" si="72" ref="AG33:AG40">+AG22/A22</f>
        <v>57227662</v>
      </c>
      <c r="AH33" s="29">
        <f aca="true" t="shared" si="73" ref="AH33:AH40">+AH22/A22</f>
        <v>57573750</v>
      </c>
      <c r="AI33" s="29">
        <f aca="true" t="shared" si="74" ref="AI33:AI40">+AI22/A22</f>
        <v>58096072</v>
      </c>
      <c r="AJ33" s="28">
        <f aca="true" t="shared" si="75" ref="AJ33:AJ40">+AJ22/A22</f>
        <v>58735233</v>
      </c>
      <c r="AK33" s="74">
        <f aca="true" t="shared" si="76" ref="AK33:AK40">+AK22/A22</f>
        <v>59841213</v>
      </c>
      <c r="AL33" s="74">
        <f aca="true" t="shared" si="77" ref="AL33:AL40">+AL22/A22</f>
        <v>60670370</v>
      </c>
      <c r="AM33" s="75">
        <f aca="true" t="shared" si="78" ref="AM33:AM40">+AM22/A22</f>
        <v>60828221</v>
      </c>
      <c r="AN33" s="75">
        <f aca="true" t="shared" si="79" ref="AN33:AN40">+AN22/A33</f>
        <v>61189666</v>
      </c>
      <c r="AO33" s="75">
        <f aca="true" t="shared" si="80" ref="AO33:AO40">+AO22/A22</f>
        <v>61221573</v>
      </c>
      <c r="AP33" s="75">
        <f aca="true" t="shared" si="81" ref="AP33:AP40">+AP22/A22</f>
        <v>61400893</v>
      </c>
      <c r="AQ33" s="75">
        <f aca="true" t="shared" si="82" ref="AQ33:AQ40">+AQ22/A22</f>
        <v>61835970</v>
      </c>
      <c r="AR33" s="75">
        <f aca="true" t="shared" si="83" ref="AR33:AR40">+AR22/A22</f>
        <v>62143208</v>
      </c>
      <c r="AS33" s="75">
        <f aca="true" t="shared" si="84" ref="AS33:AS40">+AS22/A22</f>
        <v>62706178</v>
      </c>
      <c r="AT33" s="75">
        <f aca="true" t="shared" si="85" ref="AT33:AT40">+AT22/A22</f>
        <v>63200775</v>
      </c>
      <c r="AU33" s="75">
        <f aca="true" t="shared" si="86" ref="AU33:AU40">+AU22/A22</f>
        <v>63783610</v>
      </c>
      <c r="AV33" s="75">
        <f aca="true" t="shared" si="87" ref="AV33:AV40">+AV22/A22</f>
        <v>64538525</v>
      </c>
      <c r="AW33" s="75">
        <f aca="true" t="shared" si="88" ref="AW33:AW40">+AW22/A22</f>
        <v>65815757</v>
      </c>
      <c r="AX33" s="75">
        <f aca="true" t="shared" si="89" ref="AX33:AX40">+AX22/A22</f>
        <v>66231670</v>
      </c>
      <c r="AY33" s="75">
        <f aca="true" t="shared" si="90" ref="AY33:AY40">+AY22/A33</f>
        <v>66774237</v>
      </c>
      <c r="AZ33" s="75">
        <f aca="true" t="shared" si="91" ref="AZ33:AZ40">+AZ22/A33</f>
        <v>66638941</v>
      </c>
      <c r="BA33" s="75">
        <f>+BA22/A33</f>
        <v>66656540</v>
      </c>
      <c r="BB33" s="75">
        <f aca="true" t="shared" si="92" ref="BB33:BB40">+BB22/A33</f>
        <v>66849072</v>
      </c>
      <c r="BC33" s="75">
        <f aca="true" t="shared" si="93" ref="BC33:BC40">+BC22/A33</f>
        <v>67088672.96</v>
      </c>
      <c r="BD33" s="75">
        <f aca="true" t="shared" si="94" ref="BD33:BD40">+BD22/A33</f>
        <v>67690528</v>
      </c>
      <c r="BE33" s="75">
        <f aca="true" t="shared" si="95" ref="BE33:BE40">+BE22/A33</f>
        <v>67912908</v>
      </c>
      <c r="BF33" s="75">
        <f aca="true" t="shared" si="96" ref="BF33:BF40">+BF22/A33</f>
        <v>68433136</v>
      </c>
      <c r="BG33" s="75">
        <f aca="true" t="shared" si="97" ref="BG33:BG40">+BG22/A33</f>
        <v>69022295</v>
      </c>
      <c r="BH33" s="75">
        <f aca="true" t="shared" si="98" ref="BH33:BH40">+BH22/A33</f>
        <v>69734807</v>
      </c>
      <c r="BI33" s="75">
        <f aca="true" t="shared" si="99" ref="BI33:BI40">+BI22/A33</f>
        <v>70406374</v>
      </c>
      <c r="BJ33" s="75">
        <f aca="true" t="shared" si="100" ref="BJ33:BJ40">+BJ22/A33</f>
        <v>70824658</v>
      </c>
      <c r="BK33" s="75">
        <f aca="true" t="shared" si="101" ref="BK33:BK40">+BK22/A33</f>
        <v>71087137</v>
      </c>
      <c r="BL33" s="75">
        <f aca="true" t="shared" si="102" ref="BL33:BL40">+BL22/A33</f>
        <v>70957932</v>
      </c>
      <c r="BM33" s="75">
        <f aca="true" t="shared" si="103" ref="BM33:BM40">+BM22/A33</f>
        <v>70797273</v>
      </c>
      <c r="BN33" s="75">
        <f aca="true" t="shared" si="104" ref="BN33:BN40">+BN22/A33</f>
        <v>70714178</v>
      </c>
      <c r="BO33" s="75">
        <v>71006938</v>
      </c>
      <c r="BP33" s="75">
        <v>71506455</v>
      </c>
      <c r="BQ33" s="75">
        <v>72142255</v>
      </c>
      <c r="BR33" s="75">
        <v>72454926</v>
      </c>
      <c r="BS33" s="75">
        <f aca="true" t="shared" si="105" ref="BS33:BS40">+BS22/A22</f>
        <v>72718581</v>
      </c>
      <c r="BT33" s="75">
        <v>73375090</v>
      </c>
      <c r="BU33" s="75">
        <v>74364816</v>
      </c>
      <c r="BV33" s="79">
        <v>75106189</v>
      </c>
      <c r="BW33" s="79">
        <v>75724635</v>
      </c>
      <c r="BX33" s="79">
        <v>76367219</v>
      </c>
      <c r="BY33" s="79">
        <v>76751069</v>
      </c>
      <c r="BZ33" s="79">
        <v>77302385</v>
      </c>
      <c r="CA33" s="79">
        <v>77988342</v>
      </c>
      <c r="CB33" s="79">
        <v>78666460</v>
      </c>
      <c r="CC33" s="79">
        <v>79545436</v>
      </c>
      <c r="CD33" s="79">
        <v>80380295</v>
      </c>
      <c r="CE33" s="79">
        <v>81154629</v>
      </c>
      <c r="CF33" s="79">
        <v>82076514</v>
      </c>
      <c r="CG33" s="79">
        <v>82958494</v>
      </c>
      <c r="CH33" s="79">
        <v>83414049</v>
      </c>
      <c r="CI33" s="79">
        <v>83707366</v>
      </c>
      <c r="CJ33" s="79">
        <v>84315399</v>
      </c>
      <c r="CK33" s="79">
        <v>84708435</v>
      </c>
      <c r="CL33" s="79">
        <v>84990229</v>
      </c>
      <c r="CM33" s="79">
        <v>85829223</v>
      </c>
      <c r="CN33" s="79">
        <v>86671647</v>
      </c>
      <c r="CO33" s="79">
        <v>87680755</v>
      </c>
      <c r="CP33" s="79">
        <v>87726348</v>
      </c>
      <c r="CQ33" s="79">
        <v>89170356</v>
      </c>
      <c r="CR33" s="79">
        <v>89251314</v>
      </c>
      <c r="CS33" s="79">
        <f aca="true" t="shared" si="106" ref="CS33:CS40">+CS22/A33</f>
        <v>91421056</v>
      </c>
      <c r="CT33" s="79">
        <f aca="true" t="shared" si="107" ref="CT33:CT40">+CT22/A33</f>
        <v>91780814</v>
      </c>
      <c r="CU33" s="78">
        <v>92504459</v>
      </c>
      <c r="CV33" s="78">
        <v>92726241</v>
      </c>
      <c r="CW33" s="78">
        <v>93021526</v>
      </c>
      <c r="CX33" s="78">
        <v>93682495</v>
      </c>
      <c r="CY33" s="78">
        <v>94225866</v>
      </c>
      <c r="CZ33" s="78">
        <v>94827806</v>
      </c>
      <c r="DA33" s="78">
        <v>95423260</v>
      </c>
      <c r="DB33" s="78">
        <v>95216092</v>
      </c>
      <c r="DC33" s="78">
        <v>96789589</v>
      </c>
    </row>
    <row r="34" spans="1:107" s="5" customFormat="1" ht="11.25">
      <c r="A34" s="10">
        <v>2</v>
      </c>
      <c r="B34" s="27">
        <v>48686386</v>
      </c>
      <c r="C34" s="27">
        <v>49075645</v>
      </c>
      <c r="D34" s="27">
        <v>49460943</v>
      </c>
      <c r="E34" s="27">
        <v>49574774</v>
      </c>
      <c r="F34" s="27">
        <v>49812037</v>
      </c>
      <c r="G34" s="27">
        <v>50105182</v>
      </c>
      <c r="H34" s="27">
        <v>50354384</v>
      </c>
      <c r="I34" s="27">
        <v>50911597</v>
      </c>
      <c r="J34" s="27">
        <v>51279695</v>
      </c>
      <c r="K34" s="27">
        <v>51807318</v>
      </c>
      <c r="L34" s="27">
        <v>52412319</v>
      </c>
      <c r="M34" s="27">
        <v>53355052</v>
      </c>
      <c r="N34" s="27">
        <v>54054243</v>
      </c>
      <c r="O34" s="27">
        <v>54137110</v>
      </c>
      <c r="P34" s="27">
        <v>54603851</v>
      </c>
      <c r="Q34" s="27">
        <v>54918412</v>
      </c>
      <c r="R34" s="27">
        <v>55200601</v>
      </c>
      <c r="S34" s="27">
        <v>55445058</v>
      </c>
      <c r="T34" s="27">
        <v>55791621</v>
      </c>
      <c r="U34" s="27">
        <v>56299916</v>
      </c>
      <c r="V34" s="27">
        <v>56671548</v>
      </c>
      <c r="W34" s="27">
        <v>57360481</v>
      </c>
      <c r="X34" s="27">
        <v>58267837</v>
      </c>
      <c r="Y34" s="27">
        <v>58960078</v>
      </c>
      <c r="Z34" s="28">
        <v>59647754</v>
      </c>
      <c r="AA34" s="28">
        <v>59917806</v>
      </c>
      <c r="AB34" s="28">
        <v>60262258</v>
      </c>
      <c r="AC34" s="29">
        <f t="shared" si="68"/>
        <v>60510532</v>
      </c>
      <c r="AD34" s="29">
        <f t="shared" si="69"/>
        <v>60916728</v>
      </c>
      <c r="AE34" s="29">
        <f t="shared" si="70"/>
        <v>61309453</v>
      </c>
      <c r="AF34" s="29">
        <f t="shared" si="71"/>
        <v>61474487</v>
      </c>
      <c r="AG34" s="29">
        <f t="shared" si="72"/>
        <v>61855445</v>
      </c>
      <c r="AH34" s="29">
        <f t="shared" si="73"/>
        <v>62358919</v>
      </c>
      <c r="AI34" s="29">
        <f t="shared" si="74"/>
        <v>62786888</v>
      </c>
      <c r="AJ34" s="28">
        <f t="shared" si="75"/>
        <v>63454729</v>
      </c>
      <c r="AK34" s="74">
        <f t="shared" si="76"/>
        <v>64228932</v>
      </c>
      <c r="AL34" s="74">
        <f t="shared" si="77"/>
        <v>64851969</v>
      </c>
      <c r="AM34" s="75">
        <f t="shared" si="78"/>
        <v>65145975</v>
      </c>
      <c r="AN34" s="75">
        <f t="shared" si="79"/>
        <v>65509467</v>
      </c>
      <c r="AO34" s="75">
        <f t="shared" si="80"/>
        <v>65886481</v>
      </c>
      <c r="AP34" s="75">
        <f t="shared" si="81"/>
        <v>66073721</v>
      </c>
      <c r="AQ34" s="75">
        <f t="shared" si="82"/>
        <v>66405216</v>
      </c>
      <c r="AR34" s="75">
        <f t="shared" si="83"/>
        <v>66774468</v>
      </c>
      <c r="AS34" s="75">
        <f t="shared" si="84"/>
        <v>67173387</v>
      </c>
      <c r="AT34" s="75">
        <f t="shared" si="85"/>
        <v>67643104</v>
      </c>
      <c r="AU34" s="75">
        <f t="shared" si="86"/>
        <v>68335844</v>
      </c>
      <c r="AV34" s="75">
        <f t="shared" si="87"/>
        <v>69055344</v>
      </c>
      <c r="AW34" s="75">
        <f t="shared" si="88"/>
        <v>70354539</v>
      </c>
      <c r="AX34" s="75">
        <f t="shared" si="89"/>
        <v>70807089</v>
      </c>
      <c r="AY34" s="75">
        <f t="shared" si="90"/>
        <v>71208574</v>
      </c>
      <c r="AZ34" s="75">
        <f t="shared" si="91"/>
        <v>71494692</v>
      </c>
      <c r="BA34" s="75">
        <f aca="true" t="shared" si="108" ref="BA34:BA40">+BA23/A34</f>
        <v>71687108</v>
      </c>
      <c r="BB34" s="75">
        <f t="shared" si="92"/>
        <v>71866809</v>
      </c>
      <c r="BC34" s="75">
        <f t="shared" si="93"/>
        <v>71969054</v>
      </c>
      <c r="BD34" s="75">
        <f t="shared" si="94"/>
        <v>72401579</v>
      </c>
      <c r="BE34" s="75">
        <f t="shared" si="95"/>
        <v>72567655</v>
      </c>
      <c r="BF34" s="75">
        <f t="shared" si="96"/>
        <v>73067265</v>
      </c>
      <c r="BG34" s="75">
        <f t="shared" si="97"/>
        <v>73598770</v>
      </c>
      <c r="BH34" s="75">
        <f t="shared" si="98"/>
        <v>74406694</v>
      </c>
      <c r="BI34" s="75">
        <f t="shared" si="99"/>
        <v>75238065</v>
      </c>
      <c r="BJ34" s="75">
        <f t="shared" si="100"/>
        <v>75684320</v>
      </c>
      <c r="BK34" s="75">
        <f t="shared" si="101"/>
        <v>76166842</v>
      </c>
      <c r="BL34" s="75">
        <f t="shared" si="102"/>
        <v>76475970</v>
      </c>
      <c r="BM34" s="75">
        <f t="shared" si="103"/>
        <v>76625786</v>
      </c>
      <c r="BN34" s="75">
        <f t="shared" si="104"/>
        <v>77038167</v>
      </c>
      <c r="BO34" s="75">
        <v>77117760</v>
      </c>
      <c r="BP34" s="75">
        <v>77547646</v>
      </c>
      <c r="BQ34" s="75">
        <v>77810586</v>
      </c>
      <c r="BR34" s="75">
        <v>78045818</v>
      </c>
      <c r="BS34" s="75">
        <f t="shared" si="105"/>
        <v>78282781</v>
      </c>
      <c r="BT34" s="75">
        <v>78705592</v>
      </c>
      <c r="BU34" s="75">
        <v>79332060</v>
      </c>
      <c r="BV34" s="79">
        <v>79691706</v>
      </c>
      <c r="BW34" s="79">
        <v>80180828</v>
      </c>
      <c r="BX34" s="79">
        <v>80588007</v>
      </c>
      <c r="BY34" s="79">
        <v>80906046</v>
      </c>
      <c r="BZ34" s="79">
        <v>81272834</v>
      </c>
      <c r="CA34" s="79">
        <v>81706200</v>
      </c>
      <c r="CB34" s="79">
        <v>82019191</v>
      </c>
      <c r="CC34" s="79">
        <v>82392061</v>
      </c>
      <c r="CD34" s="79">
        <v>82792294</v>
      </c>
      <c r="CE34" s="79">
        <v>83231947</v>
      </c>
      <c r="CF34" s="79">
        <v>84013394</v>
      </c>
      <c r="CG34" s="79">
        <v>84772782</v>
      </c>
      <c r="CH34" s="79">
        <v>85066204</v>
      </c>
      <c r="CI34" s="79">
        <v>85336017</v>
      </c>
      <c r="CJ34" s="79">
        <v>85617005</v>
      </c>
      <c r="CK34" s="79">
        <v>86007474</v>
      </c>
      <c r="CL34" s="79">
        <v>86360852</v>
      </c>
      <c r="CM34" s="79">
        <v>87184851</v>
      </c>
      <c r="CN34" s="79">
        <v>87535470</v>
      </c>
      <c r="CO34" s="79">
        <v>88307293</v>
      </c>
      <c r="CP34" s="79">
        <v>88473796</v>
      </c>
      <c r="CQ34" s="79">
        <v>89593820</v>
      </c>
      <c r="CR34" s="79">
        <v>89571813</v>
      </c>
      <c r="CS34" s="79">
        <f t="shared" si="106"/>
        <v>91095596</v>
      </c>
      <c r="CT34" s="79">
        <f t="shared" si="107"/>
        <v>91480677</v>
      </c>
      <c r="CU34" s="78">
        <v>92097629</v>
      </c>
      <c r="CV34" s="78">
        <v>92293582</v>
      </c>
      <c r="CW34" s="78">
        <v>92413051</v>
      </c>
      <c r="CX34" s="78">
        <v>93173892</v>
      </c>
      <c r="CY34" s="78">
        <v>93551996</v>
      </c>
      <c r="CZ34" s="78">
        <v>93982336</v>
      </c>
      <c r="DA34" s="78">
        <v>94627748</v>
      </c>
      <c r="DB34" s="78">
        <v>94295400</v>
      </c>
      <c r="DC34" s="78">
        <v>95557195</v>
      </c>
    </row>
    <row r="35" spans="1:107" s="5" customFormat="1" ht="11.25">
      <c r="A35" s="10">
        <v>1</v>
      </c>
      <c r="B35" s="27">
        <v>56691816</v>
      </c>
      <c r="C35" s="27">
        <v>57315254</v>
      </c>
      <c r="D35" s="27">
        <v>57863204</v>
      </c>
      <c r="E35" s="27">
        <v>58395396</v>
      </c>
      <c r="F35" s="27">
        <v>58924339</v>
      </c>
      <c r="G35" s="27">
        <v>59516993</v>
      </c>
      <c r="H35" s="27">
        <v>60273034</v>
      </c>
      <c r="I35" s="27">
        <v>61327592</v>
      </c>
      <c r="J35" s="27">
        <v>62154435</v>
      </c>
      <c r="K35" s="27">
        <v>62777514</v>
      </c>
      <c r="L35" s="27">
        <v>63540933</v>
      </c>
      <c r="M35" s="27">
        <v>64674385</v>
      </c>
      <c r="N35" s="27">
        <v>65518300</v>
      </c>
      <c r="O35" s="27">
        <v>65674531</v>
      </c>
      <c r="P35" s="27">
        <v>66340686</v>
      </c>
      <c r="Q35" s="27">
        <v>66892081</v>
      </c>
      <c r="R35" s="27">
        <v>67439652</v>
      </c>
      <c r="S35" s="27">
        <v>67948565</v>
      </c>
      <c r="T35" s="27">
        <v>68806913</v>
      </c>
      <c r="U35" s="27">
        <v>69401185</v>
      </c>
      <c r="V35" s="27">
        <v>69822557</v>
      </c>
      <c r="W35" s="27">
        <v>70784731</v>
      </c>
      <c r="X35" s="27">
        <v>71825287</v>
      </c>
      <c r="Y35" s="27">
        <v>72801219</v>
      </c>
      <c r="Z35" s="28">
        <v>73558422</v>
      </c>
      <c r="AA35" s="28">
        <v>73900508</v>
      </c>
      <c r="AB35" s="28">
        <v>74528867</v>
      </c>
      <c r="AC35" s="29">
        <f t="shared" si="68"/>
        <v>74958424</v>
      </c>
      <c r="AD35" s="29">
        <f t="shared" si="69"/>
        <v>75357373.53</v>
      </c>
      <c r="AE35" s="29">
        <f t="shared" si="70"/>
        <v>75734662</v>
      </c>
      <c r="AF35" s="29">
        <f t="shared" si="71"/>
        <v>76221455</v>
      </c>
      <c r="AG35" s="29">
        <f t="shared" si="72"/>
        <v>76870642</v>
      </c>
      <c r="AH35" s="29">
        <f t="shared" si="73"/>
        <v>77409787</v>
      </c>
      <c r="AI35" s="29">
        <f t="shared" si="74"/>
        <v>77986785</v>
      </c>
      <c r="AJ35" s="28">
        <f t="shared" si="75"/>
        <v>78712561</v>
      </c>
      <c r="AK35" s="74">
        <f t="shared" si="76"/>
        <v>79658840</v>
      </c>
      <c r="AL35" s="74">
        <f t="shared" si="77"/>
        <v>80402558</v>
      </c>
      <c r="AM35" s="75">
        <f>+AM24/A24</f>
        <v>80866237</v>
      </c>
      <c r="AN35" s="75">
        <f t="shared" si="79"/>
        <v>81254751</v>
      </c>
      <c r="AO35" s="75">
        <f t="shared" si="80"/>
        <v>81784092</v>
      </c>
      <c r="AP35" s="75">
        <f t="shared" si="81"/>
        <v>82240375</v>
      </c>
      <c r="AQ35" s="75">
        <f t="shared" si="82"/>
        <v>82573866</v>
      </c>
      <c r="AR35" s="75">
        <f t="shared" si="83"/>
        <v>82967054</v>
      </c>
      <c r="AS35" s="75">
        <f t="shared" si="84"/>
        <v>83444533</v>
      </c>
      <c r="AT35" s="75">
        <f t="shared" si="85"/>
        <v>84127149</v>
      </c>
      <c r="AU35" s="75">
        <f t="shared" si="86"/>
        <v>84904103</v>
      </c>
      <c r="AV35" s="75">
        <f t="shared" si="87"/>
        <v>85749402</v>
      </c>
      <c r="AW35" s="75">
        <f t="shared" si="88"/>
        <v>86890149</v>
      </c>
      <c r="AX35" s="75">
        <f t="shared" si="89"/>
        <v>87429270</v>
      </c>
      <c r="AY35" s="75">
        <f t="shared" si="90"/>
        <v>87923666</v>
      </c>
      <c r="AZ35" s="75">
        <f t="shared" si="91"/>
        <v>88399166</v>
      </c>
      <c r="BA35" s="75">
        <f t="shared" si="108"/>
        <v>88753999</v>
      </c>
      <c r="BB35" s="75">
        <f t="shared" si="92"/>
        <v>89277261</v>
      </c>
      <c r="BC35" s="75">
        <f t="shared" si="93"/>
        <v>89654647</v>
      </c>
      <c r="BD35" s="75">
        <f t="shared" si="94"/>
        <v>90226732</v>
      </c>
      <c r="BE35" s="75">
        <f t="shared" si="95"/>
        <v>90592721</v>
      </c>
      <c r="BF35" s="75">
        <f t="shared" si="96"/>
        <v>91108109</v>
      </c>
      <c r="BG35" s="75">
        <f>+BG24/A35</f>
        <v>91694385</v>
      </c>
      <c r="BH35" s="75">
        <f t="shared" si="98"/>
        <v>92504167</v>
      </c>
      <c r="BI35" s="75">
        <f t="shared" si="99"/>
        <v>93308861</v>
      </c>
      <c r="BJ35" s="75">
        <f t="shared" si="100"/>
        <v>93750463</v>
      </c>
      <c r="BK35" s="75">
        <f t="shared" si="101"/>
        <v>94189590</v>
      </c>
      <c r="BL35" s="75">
        <f t="shared" si="102"/>
        <v>94763599</v>
      </c>
      <c r="BM35" s="75">
        <f t="shared" si="103"/>
        <v>94996277</v>
      </c>
      <c r="BN35" s="75">
        <f t="shared" si="104"/>
        <v>95433173</v>
      </c>
      <c r="BO35" s="75">
        <v>95602349</v>
      </c>
      <c r="BP35" s="75">
        <v>96164679</v>
      </c>
      <c r="BQ35" s="75">
        <v>96581323</v>
      </c>
      <c r="BR35" s="75">
        <v>96943219</v>
      </c>
      <c r="BS35" s="75">
        <f t="shared" si="105"/>
        <v>97200636</v>
      </c>
      <c r="BT35" s="75">
        <v>97728662</v>
      </c>
      <c r="BU35" s="75">
        <v>98290924</v>
      </c>
      <c r="BV35" s="79">
        <v>98682657</v>
      </c>
      <c r="BW35" s="79">
        <v>99160206</v>
      </c>
      <c r="BX35" s="79">
        <v>99677816</v>
      </c>
      <c r="BY35" s="79">
        <v>100072244</v>
      </c>
      <c r="BZ35" s="79">
        <v>100469450</v>
      </c>
      <c r="CA35" s="79">
        <v>100894763</v>
      </c>
      <c r="CB35" s="79">
        <v>101305305</v>
      </c>
      <c r="CC35" s="79">
        <v>101708135</v>
      </c>
      <c r="CD35" s="79">
        <v>102132672</v>
      </c>
      <c r="CE35" s="79">
        <v>102715677</v>
      </c>
      <c r="CF35" s="79">
        <v>103373715</v>
      </c>
      <c r="CG35" s="79">
        <v>104045867</v>
      </c>
      <c r="CH35" s="79">
        <v>104314223</v>
      </c>
      <c r="CI35" s="79">
        <v>104606512</v>
      </c>
      <c r="CJ35" s="79">
        <v>105084146</v>
      </c>
      <c r="CK35" s="79">
        <v>105459234</v>
      </c>
      <c r="CL35" s="79">
        <v>105765128</v>
      </c>
      <c r="CM35" s="79">
        <v>106611415</v>
      </c>
      <c r="CN35" s="79">
        <v>107112386</v>
      </c>
      <c r="CO35" s="79">
        <v>107910153</v>
      </c>
      <c r="CP35" s="79">
        <v>107925133</v>
      </c>
      <c r="CQ35" s="79">
        <v>109148896</v>
      </c>
      <c r="CR35" s="79">
        <v>109093819</v>
      </c>
      <c r="CS35" s="79">
        <f t="shared" si="106"/>
        <v>110778869</v>
      </c>
      <c r="CT35" s="79">
        <f t="shared" si="107"/>
        <v>111345442</v>
      </c>
      <c r="CU35" s="78">
        <v>111890627</v>
      </c>
      <c r="CV35" s="78">
        <v>112224703</v>
      </c>
      <c r="CW35" s="78">
        <v>112410401</v>
      </c>
      <c r="CX35" s="78">
        <v>113322226</v>
      </c>
      <c r="CY35" s="78">
        <v>113762224</v>
      </c>
      <c r="CZ35" s="78">
        <v>114155217</v>
      </c>
      <c r="DA35" s="78">
        <v>115052913</v>
      </c>
      <c r="DB35" s="78">
        <v>114705428</v>
      </c>
      <c r="DC35" s="78">
        <v>115967542</v>
      </c>
    </row>
    <row r="36" spans="1:107" s="5" customFormat="1" ht="11.25">
      <c r="A36" s="10">
        <v>0.5</v>
      </c>
      <c r="B36" s="27">
        <v>84421363</v>
      </c>
      <c r="C36" s="27">
        <v>85022034</v>
      </c>
      <c r="D36" s="27">
        <v>85574938</v>
      </c>
      <c r="E36" s="27">
        <v>86000052</v>
      </c>
      <c r="F36" s="27">
        <v>86495017</v>
      </c>
      <c r="G36" s="27">
        <v>87027413</v>
      </c>
      <c r="H36" s="27">
        <v>87429556</v>
      </c>
      <c r="I36" s="27">
        <v>87944709</v>
      </c>
      <c r="J36" s="27">
        <v>88497447</v>
      </c>
      <c r="K36" s="27">
        <v>89199697</v>
      </c>
      <c r="L36" s="27">
        <v>90108380</v>
      </c>
      <c r="M36" s="27">
        <v>91041126</v>
      </c>
      <c r="N36" s="27">
        <v>91937370</v>
      </c>
      <c r="O36" s="27">
        <v>92137967</v>
      </c>
      <c r="P36" s="27">
        <v>92784735</v>
      </c>
      <c r="Q36" s="27">
        <v>93318396</v>
      </c>
      <c r="R36" s="27">
        <v>93776772</v>
      </c>
      <c r="S36" s="27">
        <v>94245069</v>
      </c>
      <c r="T36" s="27">
        <v>94917813</v>
      </c>
      <c r="U36" s="27">
        <v>95446917</v>
      </c>
      <c r="V36" s="27">
        <v>95694232</v>
      </c>
      <c r="W36" s="27">
        <v>96681013</v>
      </c>
      <c r="X36" s="27">
        <v>97546442</v>
      </c>
      <c r="Y36" s="27">
        <v>98221740</v>
      </c>
      <c r="Z36" s="28">
        <v>98853756</v>
      </c>
      <c r="AA36" s="28">
        <v>99198962</v>
      </c>
      <c r="AB36" s="28">
        <v>99712551</v>
      </c>
      <c r="AC36" s="29">
        <f t="shared" si="68"/>
        <v>99998916</v>
      </c>
      <c r="AD36" s="29">
        <f t="shared" si="69"/>
        <v>100532155</v>
      </c>
      <c r="AE36" s="29">
        <f t="shared" si="70"/>
        <v>100794088</v>
      </c>
      <c r="AF36" s="29">
        <f t="shared" si="71"/>
        <v>101202706</v>
      </c>
      <c r="AG36" s="29">
        <f t="shared" si="72"/>
        <v>101733928</v>
      </c>
      <c r="AH36" s="29">
        <f t="shared" si="73"/>
        <v>102144809</v>
      </c>
      <c r="AI36" s="29">
        <f t="shared" si="74"/>
        <v>102613765</v>
      </c>
      <c r="AJ36" s="28">
        <f t="shared" si="75"/>
        <v>103171059</v>
      </c>
      <c r="AK36" s="74">
        <f t="shared" si="76"/>
        <v>103954444</v>
      </c>
      <c r="AL36" s="74">
        <f t="shared" si="77"/>
        <v>104549115</v>
      </c>
      <c r="AM36" s="75">
        <f t="shared" si="78"/>
        <v>104844302</v>
      </c>
      <c r="AN36" s="75">
        <f t="shared" si="79"/>
        <v>105244655</v>
      </c>
      <c r="AO36" s="75">
        <f t="shared" si="80"/>
        <v>105623342</v>
      </c>
      <c r="AP36" s="75">
        <f t="shared" si="81"/>
        <v>105972950</v>
      </c>
      <c r="AQ36" s="75">
        <f t="shared" si="82"/>
        <v>106378335</v>
      </c>
      <c r="AR36" s="75">
        <f t="shared" si="83"/>
        <v>106661180</v>
      </c>
      <c r="AS36" s="75">
        <f t="shared" si="84"/>
        <v>107083892</v>
      </c>
      <c r="AT36" s="75">
        <f t="shared" si="85"/>
        <v>107595939</v>
      </c>
      <c r="AU36" s="75">
        <f t="shared" si="86"/>
        <v>107986710</v>
      </c>
      <c r="AV36" s="75">
        <f t="shared" si="87"/>
        <v>109042378</v>
      </c>
      <c r="AW36" s="75">
        <f t="shared" si="88"/>
        <v>109296800</v>
      </c>
      <c r="AX36" s="75">
        <f t="shared" si="89"/>
        <v>109629308</v>
      </c>
      <c r="AY36" s="75">
        <f t="shared" si="90"/>
        <v>109985661</v>
      </c>
      <c r="AZ36" s="75">
        <f t="shared" si="91"/>
        <v>110328649</v>
      </c>
      <c r="BA36" s="75">
        <f t="shared" si="108"/>
        <v>110580076</v>
      </c>
      <c r="BB36" s="75">
        <f t="shared" si="92"/>
        <v>110926723</v>
      </c>
      <c r="BC36" s="75">
        <f t="shared" si="93"/>
        <v>111145741</v>
      </c>
      <c r="BD36" s="75">
        <f t="shared" si="94"/>
        <v>111414908</v>
      </c>
      <c r="BE36" s="75">
        <f t="shared" si="95"/>
        <v>111628464</v>
      </c>
      <c r="BF36" s="75">
        <f t="shared" si="96"/>
        <v>111957332</v>
      </c>
      <c r="BG36" s="75">
        <f t="shared" si="97"/>
        <v>112366546</v>
      </c>
      <c r="BH36" s="75">
        <f t="shared" si="98"/>
        <v>113050893</v>
      </c>
      <c r="BI36" s="75">
        <f t="shared" si="99"/>
        <v>113621826</v>
      </c>
      <c r="BJ36" s="75">
        <f t="shared" si="100"/>
        <v>113883447</v>
      </c>
      <c r="BK36" s="75">
        <f t="shared" si="101"/>
        <v>114116434</v>
      </c>
      <c r="BL36" s="75">
        <f t="shared" si="102"/>
        <v>114421745</v>
      </c>
      <c r="BM36" s="75">
        <f t="shared" si="103"/>
        <v>114546455</v>
      </c>
      <c r="BN36" s="75">
        <f t="shared" si="104"/>
        <v>114732697</v>
      </c>
      <c r="BO36" s="75">
        <v>114910006</v>
      </c>
      <c r="BP36" s="75">
        <v>115155498</v>
      </c>
      <c r="BQ36" s="75">
        <v>115549497</v>
      </c>
      <c r="BR36" s="75">
        <v>115447893</v>
      </c>
      <c r="BS36" s="75">
        <f t="shared" si="105"/>
        <v>115583275</v>
      </c>
      <c r="BT36" s="75">
        <v>115789292</v>
      </c>
      <c r="BU36" s="75">
        <v>116047343</v>
      </c>
      <c r="BV36" s="79">
        <v>116293442</v>
      </c>
      <c r="BW36" s="79">
        <v>116577028</v>
      </c>
      <c r="BX36" s="79">
        <v>116873224</v>
      </c>
      <c r="BY36" s="79">
        <v>117332999</v>
      </c>
      <c r="BZ36" s="79">
        <v>117561940</v>
      </c>
      <c r="CA36" s="79">
        <v>117638313</v>
      </c>
      <c r="CB36" s="79">
        <v>117781924</v>
      </c>
      <c r="CC36" s="79">
        <v>117929596</v>
      </c>
      <c r="CD36" s="79">
        <v>118105391</v>
      </c>
      <c r="CE36" s="79">
        <v>118239956</v>
      </c>
      <c r="CF36" s="79">
        <v>118410868</v>
      </c>
      <c r="CG36" s="79">
        <v>118632054</v>
      </c>
      <c r="CH36" s="79">
        <v>118802543</v>
      </c>
      <c r="CI36" s="79">
        <v>118935021</v>
      </c>
      <c r="CJ36" s="79">
        <v>119106286</v>
      </c>
      <c r="CK36" s="79">
        <v>119259700</v>
      </c>
      <c r="CL36" s="79">
        <v>119423361</v>
      </c>
      <c r="CM36" s="79">
        <v>119863003</v>
      </c>
      <c r="CN36" s="79">
        <v>119852592</v>
      </c>
      <c r="CO36" s="79">
        <v>120229985</v>
      </c>
      <c r="CP36" s="79">
        <v>120386664</v>
      </c>
      <c r="CQ36" s="79">
        <v>120844070</v>
      </c>
      <c r="CR36" s="79">
        <v>120714368</v>
      </c>
      <c r="CS36" s="79">
        <f t="shared" si="106"/>
        <v>121160786</v>
      </c>
      <c r="CT36" s="79">
        <f t="shared" si="107"/>
        <v>121315221</v>
      </c>
      <c r="CU36" s="78">
        <v>121482572</v>
      </c>
      <c r="CV36" s="78">
        <v>121493991</v>
      </c>
      <c r="CW36" s="78">
        <v>121579433</v>
      </c>
      <c r="CX36" s="78">
        <v>121872676</v>
      </c>
      <c r="CY36" s="78">
        <v>121979900</v>
      </c>
      <c r="CZ36" s="78">
        <v>122110654</v>
      </c>
      <c r="DA36" s="78">
        <v>122372558</v>
      </c>
      <c r="DB36" s="78">
        <v>122254932</v>
      </c>
      <c r="DC36" s="78">
        <v>122565475</v>
      </c>
    </row>
    <row r="37" spans="1:107" s="5" customFormat="1" ht="11.25">
      <c r="A37" s="10">
        <v>0.2</v>
      </c>
      <c r="B37" s="27">
        <v>2854677</v>
      </c>
      <c r="C37" s="27">
        <v>2854945.9999999995</v>
      </c>
      <c r="D37" s="27">
        <v>2915088.0000000005</v>
      </c>
      <c r="E37" s="27">
        <v>2877730</v>
      </c>
      <c r="F37" s="27">
        <v>2886974</v>
      </c>
      <c r="G37" s="27">
        <v>2861509</v>
      </c>
      <c r="H37" s="27">
        <v>2863222</v>
      </c>
      <c r="I37" s="27">
        <v>2865084</v>
      </c>
      <c r="J37" s="27">
        <v>2861697</v>
      </c>
      <c r="K37" s="27">
        <v>2867711.9999999995</v>
      </c>
      <c r="L37" s="27">
        <v>2868022</v>
      </c>
      <c r="M37" s="27">
        <v>2867757.9999999995</v>
      </c>
      <c r="N37" s="27">
        <v>2881037</v>
      </c>
      <c r="O37" s="27">
        <v>2881154</v>
      </c>
      <c r="P37" s="27">
        <v>2882715</v>
      </c>
      <c r="Q37" s="27">
        <v>2907095.9999999995</v>
      </c>
      <c r="R37" s="27">
        <v>2939474</v>
      </c>
      <c r="S37" s="27">
        <v>2914967</v>
      </c>
      <c r="T37" s="27">
        <v>2916654</v>
      </c>
      <c r="U37" s="27">
        <v>2930625.25</v>
      </c>
      <c r="V37" s="27">
        <v>2536601</v>
      </c>
      <c r="W37" s="27">
        <v>2974210.9999999995</v>
      </c>
      <c r="X37" s="27">
        <v>2974237</v>
      </c>
      <c r="Y37" s="27">
        <v>2975265.9999999995</v>
      </c>
      <c r="Z37" s="28">
        <v>2985845</v>
      </c>
      <c r="AA37" s="28">
        <v>3079415.9999999995</v>
      </c>
      <c r="AB37" s="28">
        <v>2999539</v>
      </c>
      <c r="AC37" s="29">
        <f t="shared" si="68"/>
        <v>3002719</v>
      </c>
      <c r="AD37" s="29">
        <f t="shared" si="69"/>
        <v>3026937.9999999995</v>
      </c>
      <c r="AE37" s="29">
        <f t="shared" si="70"/>
        <v>3034277.9999999995</v>
      </c>
      <c r="AF37" s="29">
        <f t="shared" si="71"/>
        <v>3034397.9999999995</v>
      </c>
      <c r="AG37" s="29">
        <f t="shared" si="72"/>
        <v>3034557</v>
      </c>
      <c r="AH37" s="29">
        <f t="shared" si="73"/>
        <v>3034709</v>
      </c>
      <c r="AI37" s="29">
        <f t="shared" si="74"/>
        <v>3035095.9999999995</v>
      </c>
      <c r="AJ37" s="28">
        <f t="shared" si="75"/>
        <v>3036775.9999999995</v>
      </c>
      <c r="AK37" s="74">
        <f t="shared" si="76"/>
        <v>3036810</v>
      </c>
      <c r="AL37" s="74">
        <f t="shared" si="77"/>
        <v>3036945</v>
      </c>
      <c r="AM37" s="75">
        <f t="shared" si="78"/>
        <v>3037005</v>
      </c>
      <c r="AN37" s="75">
        <f t="shared" si="79"/>
        <v>3039074</v>
      </c>
      <c r="AO37" s="75">
        <f t="shared" si="80"/>
        <v>3039215.9999999995</v>
      </c>
      <c r="AP37" s="75">
        <f t="shared" si="81"/>
        <v>3051642</v>
      </c>
      <c r="AQ37" s="75">
        <f t="shared" si="82"/>
        <v>3051839</v>
      </c>
      <c r="AR37" s="75">
        <f t="shared" si="83"/>
        <v>3037100</v>
      </c>
      <c r="AS37" s="75">
        <f t="shared" si="84"/>
        <v>3037244</v>
      </c>
      <c r="AT37" s="75">
        <f t="shared" si="85"/>
        <v>3037547</v>
      </c>
      <c r="AU37" s="75">
        <f t="shared" si="86"/>
        <v>3037709</v>
      </c>
      <c r="AV37" s="75">
        <f t="shared" si="87"/>
        <v>1943622.9999999998</v>
      </c>
      <c r="AW37" s="75">
        <f t="shared" si="88"/>
        <v>3039795.9999999995</v>
      </c>
      <c r="AX37" s="75">
        <f t="shared" si="89"/>
        <v>3040017.9999999995</v>
      </c>
      <c r="AY37" s="75">
        <f t="shared" si="90"/>
        <v>3039875.9999999995</v>
      </c>
      <c r="AZ37" s="75">
        <f t="shared" si="91"/>
        <v>3041892</v>
      </c>
      <c r="BA37" s="75">
        <f t="shared" si="108"/>
        <v>3055612</v>
      </c>
      <c r="BB37" s="75">
        <f t="shared" si="92"/>
        <v>3056022</v>
      </c>
      <c r="BC37" s="75">
        <f t="shared" si="93"/>
        <v>3068225</v>
      </c>
      <c r="BD37" s="75">
        <f t="shared" si="94"/>
        <v>3069944</v>
      </c>
      <c r="BE37" s="75">
        <f t="shared" si="95"/>
        <v>3070190.9999999995</v>
      </c>
      <c r="BF37" s="75">
        <f t="shared" si="96"/>
        <v>3070385</v>
      </c>
      <c r="BG37" s="75">
        <f t="shared" si="97"/>
        <v>3084344</v>
      </c>
      <c r="BH37" s="75">
        <f t="shared" si="98"/>
        <v>3100945</v>
      </c>
      <c r="BI37" s="75">
        <f t="shared" si="99"/>
        <v>3117717.9999999995</v>
      </c>
      <c r="BJ37" s="75">
        <f t="shared" si="100"/>
        <v>3117965.9999999995</v>
      </c>
      <c r="BK37" s="75">
        <f t="shared" si="101"/>
        <v>3136205</v>
      </c>
      <c r="BL37" s="75">
        <f t="shared" si="102"/>
        <v>3148515</v>
      </c>
      <c r="BM37" s="75">
        <f t="shared" si="103"/>
        <v>3148790</v>
      </c>
      <c r="BN37" s="75">
        <f t="shared" si="104"/>
        <v>3148895.9999999995</v>
      </c>
      <c r="BO37" s="75">
        <v>3150550.9999999995</v>
      </c>
      <c r="BP37" s="75">
        <v>3153732.9999999995</v>
      </c>
      <c r="BQ37" s="75">
        <v>3237927</v>
      </c>
      <c r="BR37" s="75">
        <v>3154050</v>
      </c>
      <c r="BS37" s="75">
        <f t="shared" si="105"/>
        <v>3155617</v>
      </c>
      <c r="BT37" s="75">
        <v>3167870</v>
      </c>
      <c r="BU37" s="75">
        <v>3179922.9999999995</v>
      </c>
      <c r="BV37" s="79">
        <v>3179985.9999999995</v>
      </c>
      <c r="BW37" s="79">
        <v>3180080.9999999995</v>
      </c>
      <c r="BX37" s="79">
        <v>3193727.9999999995</v>
      </c>
      <c r="BY37" s="79">
        <v>3196797</v>
      </c>
      <c r="BZ37" s="79">
        <v>3196880</v>
      </c>
      <c r="CA37" s="79">
        <v>3202925.9999999995</v>
      </c>
      <c r="CB37" s="79">
        <v>3217985.9999999995</v>
      </c>
      <c r="CC37" s="79">
        <v>3218035.9999999995</v>
      </c>
      <c r="CD37" s="79">
        <v>3263142.9999999995</v>
      </c>
      <c r="CE37" s="79">
        <v>3276727</v>
      </c>
      <c r="CF37" s="79">
        <v>3276760.9999999995</v>
      </c>
      <c r="CG37" s="79">
        <v>3281375</v>
      </c>
      <c r="CH37" s="79">
        <v>3281434</v>
      </c>
      <c r="CI37" s="79">
        <v>3242575</v>
      </c>
      <c r="CJ37" s="79">
        <v>3257695</v>
      </c>
      <c r="CK37" s="79">
        <v>3257765</v>
      </c>
      <c r="CL37" s="79">
        <v>3271348.0000000005</v>
      </c>
      <c r="CM37" s="79">
        <v>3286437.9999999995</v>
      </c>
      <c r="CN37" s="79">
        <v>3252862.9999999995</v>
      </c>
      <c r="CO37" s="79">
        <v>3379104</v>
      </c>
      <c r="CP37" s="79">
        <v>3406179</v>
      </c>
      <c r="CQ37" s="79">
        <v>3442220</v>
      </c>
      <c r="CR37" s="79">
        <v>3361295.9999999995</v>
      </c>
      <c r="CS37" s="79">
        <f t="shared" si="106"/>
        <v>3433427.9999999995</v>
      </c>
      <c r="CT37" s="79">
        <f t="shared" si="107"/>
        <v>3433450</v>
      </c>
      <c r="CU37" s="78">
        <v>3437974</v>
      </c>
      <c r="CV37" s="78">
        <v>3892565.9999999995</v>
      </c>
      <c r="CW37" s="78">
        <v>3474093.0000000005</v>
      </c>
      <c r="CX37" s="78">
        <v>3487650.9999999995</v>
      </c>
      <c r="CY37" s="78">
        <v>3493699</v>
      </c>
      <c r="CZ37" s="78">
        <v>3508754</v>
      </c>
      <c r="DA37" s="78">
        <v>3510307</v>
      </c>
      <c r="DB37" s="78">
        <v>3510372.9999999995</v>
      </c>
      <c r="DC37" s="78">
        <v>3511735</v>
      </c>
    </row>
    <row r="38" spans="1:107" s="5" customFormat="1" ht="11.25">
      <c r="A38" s="10">
        <v>0.1</v>
      </c>
      <c r="B38" s="27">
        <v>3724305.9999999995</v>
      </c>
      <c r="C38" s="27">
        <v>3724302</v>
      </c>
      <c r="D38" s="27">
        <v>3820449</v>
      </c>
      <c r="E38" s="27">
        <v>3759047.5</v>
      </c>
      <c r="F38" s="27">
        <v>3777233.4999999995</v>
      </c>
      <c r="G38" s="27">
        <v>3777535.4999999995</v>
      </c>
      <c r="H38" s="27">
        <v>3815785</v>
      </c>
      <c r="I38" s="27">
        <v>3781489</v>
      </c>
      <c r="J38" s="27">
        <v>3771326.9999999995</v>
      </c>
      <c r="K38" s="27">
        <v>3817577.9999999995</v>
      </c>
      <c r="L38" s="27">
        <v>3817955</v>
      </c>
      <c r="M38" s="27">
        <v>3831077.9999999995</v>
      </c>
      <c r="N38" s="27">
        <v>3850507</v>
      </c>
      <c r="O38" s="27">
        <v>3850682.9999999995</v>
      </c>
      <c r="P38" s="27">
        <v>3854862</v>
      </c>
      <c r="Q38" s="27">
        <v>3857317</v>
      </c>
      <c r="R38" s="27">
        <v>3799565.9999999995</v>
      </c>
      <c r="S38" s="27">
        <v>3891804</v>
      </c>
      <c r="T38" s="27">
        <v>3894090</v>
      </c>
      <c r="U38" s="27">
        <v>3912276.9999999995</v>
      </c>
      <c r="V38" s="27">
        <v>3370957.9999999995</v>
      </c>
      <c r="W38" s="27">
        <v>3982709</v>
      </c>
      <c r="X38" s="27">
        <v>3985002.9999999995</v>
      </c>
      <c r="Y38" s="27">
        <v>3999972.9999999995</v>
      </c>
      <c r="Z38" s="28">
        <v>4014120</v>
      </c>
      <c r="AA38" s="28">
        <v>3998329</v>
      </c>
      <c r="AB38" s="28">
        <v>4018465</v>
      </c>
      <c r="AC38" s="29">
        <f t="shared" si="68"/>
        <v>4022644</v>
      </c>
      <c r="AD38" s="29">
        <f t="shared" si="69"/>
        <v>4067344</v>
      </c>
      <c r="AE38" s="29">
        <f t="shared" si="70"/>
        <v>4103180</v>
      </c>
      <c r="AF38" s="29">
        <f t="shared" si="71"/>
        <v>4103402</v>
      </c>
      <c r="AG38" s="29">
        <f t="shared" si="72"/>
        <v>4103699</v>
      </c>
      <c r="AH38" s="29">
        <f t="shared" si="73"/>
        <v>4124069</v>
      </c>
      <c r="AI38" s="29">
        <f t="shared" si="74"/>
        <v>4134805.9999999995</v>
      </c>
      <c r="AJ38" s="28">
        <f t="shared" si="75"/>
        <v>4139112.9999999995</v>
      </c>
      <c r="AK38" s="74">
        <f t="shared" si="76"/>
        <v>4139422</v>
      </c>
      <c r="AL38" s="74">
        <f t="shared" si="77"/>
        <v>4159730.9999999995</v>
      </c>
      <c r="AM38" s="75">
        <f t="shared" si="78"/>
        <v>4159925</v>
      </c>
      <c r="AN38" s="75">
        <f t="shared" si="79"/>
        <v>4160372</v>
      </c>
      <c r="AO38" s="75">
        <f t="shared" si="80"/>
        <v>4160585.9999999995</v>
      </c>
      <c r="AP38" s="75">
        <f t="shared" si="81"/>
        <v>4177175.9999999995</v>
      </c>
      <c r="AQ38" s="75">
        <f t="shared" si="82"/>
        <v>4181492</v>
      </c>
      <c r="AR38" s="75">
        <f t="shared" si="83"/>
        <v>4172070.9999999995</v>
      </c>
      <c r="AS38" s="75">
        <f t="shared" si="84"/>
        <v>4170285</v>
      </c>
      <c r="AT38" s="75">
        <f t="shared" si="85"/>
        <v>4170587</v>
      </c>
      <c r="AU38" s="75">
        <f t="shared" si="86"/>
        <v>4186969</v>
      </c>
      <c r="AV38" s="75">
        <f t="shared" si="87"/>
        <v>4189690.9999999995</v>
      </c>
      <c r="AW38" s="75">
        <f t="shared" si="88"/>
        <v>4191932.9999999995</v>
      </c>
      <c r="AX38" s="75">
        <f t="shared" si="89"/>
        <v>4192582</v>
      </c>
      <c r="AY38" s="75">
        <f t="shared" si="90"/>
        <v>4192587.9999999995</v>
      </c>
      <c r="AZ38" s="75">
        <f t="shared" si="91"/>
        <v>4197672</v>
      </c>
      <c r="BA38" s="75">
        <f t="shared" si="108"/>
        <v>4216192</v>
      </c>
      <c r="BB38" s="75">
        <f t="shared" si="92"/>
        <v>4215580.999999999</v>
      </c>
      <c r="BC38" s="75">
        <f t="shared" si="93"/>
        <v>4231855.999999999</v>
      </c>
      <c r="BD38" s="75">
        <f t="shared" si="94"/>
        <v>4234057</v>
      </c>
      <c r="BE38" s="75">
        <f t="shared" si="95"/>
        <v>4250307</v>
      </c>
      <c r="BF38" s="75">
        <f t="shared" si="96"/>
        <v>4250532</v>
      </c>
      <c r="BG38" s="75">
        <f t="shared" si="97"/>
        <v>4254434</v>
      </c>
      <c r="BH38" s="75">
        <f t="shared" si="98"/>
        <v>4296810.999999999</v>
      </c>
      <c r="BI38" s="75">
        <f t="shared" si="99"/>
        <v>4321778</v>
      </c>
      <c r="BJ38" s="75">
        <f t="shared" si="100"/>
        <v>4321943</v>
      </c>
      <c r="BK38" s="75">
        <f t="shared" si="101"/>
        <v>4346348</v>
      </c>
      <c r="BL38" s="75">
        <f t="shared" si="102"/>
        <v>4362500</v>
      </c>
      <c r="BM38" s="75">
        <f t="shared" si="103"/>
        <v>4362675</v>
      </c>
      <c r="BN38" s="75">
        <f t="shared" si="104"/>
        <v>4362799</v>
      </c>
      <c r="BO38" s="75">
        <v>4364693</v>
      </c>
      <c r="BP38" s="75">
        <v>4366819</v>
      </c>
      <c r="BQ38" s="75">
        <v>4462946.999999999</v>
      </c>
      <c r="BR38" s="75">
        <v>4383000</v>
      </c>
      <c r="BS38" s="75">
        <f t="shared" si="105"/>
        <v>4385050.999999999</v>
      </c>
      <c r="BT38" s="75">
        <v>4385349</v>
      </c>
      <c r="BU38" s="75">
        <v>4385395</v>
      </c>
      <c r="BV38" s="79">
        <v>4405537</v>
      </c>
      <c r="BW38" s="79">
        <v>4405569</v>
      </c>
      <c r="BX38" s="79">
        <v>4421647</v>
      </c>
      <c r="BY38" s="79">
        <v>4425803</v>
      </c>
      <c r="BZ38" s="79">
        <v>4458030.999999999</v>
      </c>
      <c r="CA38" s="79">
        <v>4017523.0000000005</v>
      </c>
      <c r="CB38" s="79">
        <v>4282958</v>
      </c>
      <c r="CC38" s="79">
        <v>4031489</v>
      </c>
      <c r="CD38" s="79">
        <v>4291069</v>
      </c>
      <c r="CE38" s="79">
        <v>3259285.9999999995</v>
      </c>
      <c r="CF38" s="79">
        <v>4158440</v>
      </c>
      <c r="CG38" s="79">
        <v>4582178</v>
      </c>
      <c r="CH38" s="79">
        <v>4582265.999999999</v>
      </c>
      <c r="CI38" s="79">
        <v>4531508</v>
      </c>
      <c r="CJ38" s="79">
        <v>4551885.999999999</v>
      </c>
      <c r="CK38" s="79">
        <v>4570167</v>
      </c>
      <c r="CL38" s="79">
        <v>4588680.999999999</v>
      </c>
      <c r="CM38" s="79">
        <v>4608920</v>
      </c>
      <c r="CN38" s="79">
        <v>4558990</v>
      </c>
      <c r="CO38" s="79">
        <v>4699472</v>
      </c>
      <c r="CP38" s="79">
        <v>4654030.999999999</v>
      </c>
      <c r="CQ38" s="79">
        <v>4766384</v>
      </c>
      <c r="CR38" s="79">
        <v>4750673</v>
      </c>
      <c r="CS38" s="79">
        <f t="shared" si="106"/>
        <v>4766930</v>
      </c>
      <c r="CT38" s="79">
        <f t="shared" si="107"/>
        <v>4767120</v>
      </c>
      <c r="CU38" s="78">
        <v>4771327</v>
      </c>
      <c r="CV38" s="78">
        <v>5307498</v>
      </c>
      <c r="CW38" s="78">
        <v>4821723</v>
      </c>
      <c r="CX38" s="78">
        <v>4841995.999999999</v>
      </c>
      <c r="CY38" s="78">
        <v>4848256.999999999</v>
      </c>
      <c r="CZ38" s="78">
        <v>4873502</v>
      </c>
      <c r="DA38" s="78">
        <v>4883815</v>
      </c>
      <c r="DB38" s="78">
        <v>4883982</v>
      </c>
      <c r="DC38" s="78">
        <v>4894359</v>
      </c>
    </row>
    <row r="39" spans="1:107" s="5" customFormat="1" ht="11.25">
      <c r="A39" s="10">
        <v>0.05</v>
      </c>
      <c r="B39" s="27">
        <v>4928135</v>
      </c>
      <c r="C39" s="27">
        <v>4932385.999999999</v>
      </c>
      <c r="D39" s="27">
        <v>4992790</v>
      </c>
      <c r="E39" s="27">
        <v>4999460</v>
      </c>
      <c r="F39" s="27">
        <v>5039657</v>
      </c>
      <c r="G39" s="27">
        <v>5060036.8</v>
      </c>
      <c r="H39" s="27">
        <v>5164440</v>
      </c>
      <c r="I39" s="27">
        <v>5138634</v>
      </c>
      <c r="J39" s="27">
        <v>5192270.999999999</v>
      </c>
      <c r="K39" s="27">
        <v>5186795.999999999</v>
      </c>
      <c r="L39" s="27">
        <v>5215045</v>
      </c>
      <c r="M39" s="27">
        <v>5319484</v>
      </c>
      <c r="N39" s="27">
        <v>5364954</v>
      </c>
      <c r="O39" s="27">
        <v>5425393</v>
      </c>
      <c r="P39" s="27">
        <v>5506136.999999999</v>
      </c>
      <c r="Q39" s="27">
        <v>5546888</v>
      </c>
      <c r="R39" s="27">
        <v>5583478</v>
      </c>
      <c r="S39" s="27">
        <v>5664405</v>
      </c>
      <c r="T39" s="27">
        <v>5668743</v>
      </c>
      <c r="U39" s="27">
        <v>5737965.999999999</v>
      </c>
      <c r="V39" s="27">
        <v>5128590</v>
      </c>
      <c r="W39" s="27">
        <v>5901348</v>
      </c>
      <c r="X39" s="27">
        <v>5873599</v>
      </c>
      <c r="Y39" s="27">
        <v>5896760</v>
      </c>
      <c r="Z39" s="28">
        <v>5929020.999999999</v>
      </c>
      <c r="AA39" s="28">
        <v>6053533</v>
      </c>
      <c r="AB39" s="28">
        <v>5993985</v>
      </c>
      <c r="AC39" s="29">
        <f t="shared" si="68"/>
        <v>6110293</v>
      </c>
      <c r="AD39" s="29">
        <f t="shared" si="69"/>
        <v>6112418</v>
      </c>
      <c r="AE39" s="29">
        <f t="shared" si="70"/>
        <v>6095190</v>
      </c>
      <c r="AF39" s="29">
        <f t="shared" si="71"/>
        <v>6131385</v>
      </c>
      <c r="AG39" s="29">
        <f t="shared" si="72"/>
        <v>6135825</v>
      </c>
      <c r="AH39" s="29">
        <f t="shared" si="73"/>
        <v>6144308</v>
      </c>
      <c r="AI39" s="29">
        <f t="shared" si="74"/>
        <v>6343624</v>
      </c>
      <c r="AJ39" s="28">
        <f t="shared" si="75"/>
        <v>6348054</v>
      </c>
      <c r="AK39" s="74">
        <f t="shared" si="76"/>
        <v>6348294</v>
      </c>
      <c r="AL39" s="74">
        <f t="shared" si="77"/>
        <v>6348564</v>
      </c>
      <c r="AM39" s="75">
        <f t="shared" si="78"/>
        <v>6368724</v>
      </c>
      <c r="AN39" s="75">
        <f t="shared" si="79"/>
        <v>6417189</v>
      </c>
      <c r="AO39" s="75">
        <f t="shared" si="80"/>
        <v>6537499</v>
      </c>
      <c r="AP39" s="75">
        <f t="shared" si="81"/>
        <v>6578395.999999999</v>
      </c>
      <c r="AQ39" s="75">
        <f t="shared" si="82"/>
        <v>6626630.999999999</v>
      </c>
      <c r="AR39" s="75">
        <f t="shared" si="83"/>
        <v>6643250.999999999</v>
      </c>
      <c r="AS39" s="75">
        <f t="shared" si="84"/>
        <v>6723505.999999999</v>
      </c>
      <c r="AT39" s="75">
        <f t="shared" si="85"/>
        <v>6723754</v>
      </c>
      <c r="AU39" s="75">
        <f t="shared" si="86"/>
        <v>6828075.999999999</v>
      </c>
      <c r="AV39" s="75">
        <f t="shared" si="87"/>
        <v>6776520</v>
      </c>
      <c r="AW39" s="75">
        <f t="shared" si="88"/>
        <v>6924798</v>
      </c>
      <c r="AX39" s="75">
        <f t="shared" si="89"/>
        <v>6965540</v>
      </c>
      <c r="AY39" s="75">
        <f t="shared" si="90"/>
        <v>7005859</v>
      </c>
      <c r="AZ39" s="75">
        <f t="shared" si="91"/>
        <v>7050654</v>
      </c>
      <c r="BA39" s="75">
        <f t="shared" si="108"/>
        <v>7118935</v>
      </c>
      <c r="BB39" s="75">
        <f t="shared" si="92"/>
        <v>7141350.999999999</v>
      </c>
      <c r="BC39" s="75">
        <f t="shared" si="93"/>
        <v>7189714</v>
      </c>
      <c r="BD39" s="75">
        <f t="shared" si="94"/>
        <v>7192995</v>
      </c>
      <c r="BE39" s="75">
        <f t="shared" si="95"/>
        <v>7209252.6</v>
      </c>
      <c r="BF39" s="75">
        <f t="shared" si="96"/>
        <v>7213615.999999999</v>
      </c>
      <c r="BG39" s="75">
        <f t="shared" si="97"/>
        <v>7218399</v>
      </c>
      <c r="BH39" s="75">
        <f t="shared" si="98"/>
        <v>7270796.999999999</v>
      </c>
      <c r="BI39" s="75">
        <f t="shared" si="99"/>
        <v>7310824</v>
      </c>
      <c r="BJ39" s="75">
        <f t="shared" si="100"/>
        <v>7311319</v>
      </c>
      <c r="BK39" s="75">
        <f t="shared" si="101"/>
        <v>7311815.999999999</v>
      </c>
      <c r="BL39" s="75">
        <f t="shared" si="102"/>
        <v>7332321.999999999</v>
      </c>
      <c r="BM39" s="75">
        <f t="shared" si="103"/>
        <v>7332840.999999999</v>
      </c>
      <c r="BN39" s="75">
        <f t="shared" si="104"/>
        <v>7373075</v>
      </c>
      <c r="BO39" s="75">
        <v>7376918</v>
      </c>
      <c r="BP39" s="75">
        <v>7378006.999999999</v>
      </c>
      <c r="BQ39" s="75">
        <v>7558341.999999999</v>
      </c>
      <c r="BR39" s="75">
        <v>7378440.999999999</v>
      </c>
      <c r="BS39" s="75">
        <f t="shared" si="105"/>
        <v>7386480</v>
      </c>
      <c r="BT39" s="75">
        <v>7406599</v>
      </c>
      <c r="BU39" s="75">
        <v>7410971.999999999</v>
      </c>
      <c r="BV39" s="79">
        <v>7439425</v>
      </c>
      <c r="BW39" s="79">
        <v>7439850</v>
      </c>
      <c r="BX39" s="79">
        <v>7480165.999999999</v>
      </c>
      <c r="BY39" s="79">
        <v>7520299</v>
      </c>
      <c r="BZ39" s="79">
        <v>7560990</v>
      </c>
      <c r="CA39" s="79">
        <v>7577740</v>
      </c>
      <c r="CB39" s="79">
        <v>7606405.999999999</v>
      </c>
      <c r="CC39" s="79">
        <v>7606956.999999999</v>
      </c>
      <c r="CD39" s="79">
        <v>7695668</v>
      </c>
      <c r="CE39" s="79">
        <v>7719850.999999999</v>
      </c>
      <c r="CF39" s="79">
        <v>7720376.999999999</v>
      </c>
      <c r="CG39" s="79">
        <v>7724453</v>
      </c>
      <c r="CH39" s="79">
        <v>7724933</v>
      </c>
      <c r="CI39" s="79">
        <v>7701604</v>
      </c>
      <c r="CJ39" s="79">
        <v>7702143</v>
      </c>
      <c r="CK39" s="79">
        <v>7706545.999999999</v>
      </c>
      <c r="CL39" s="79">
        <v>7710959</v>
      </c>
      <c r="CM39" s="79">
        <v>7759120.999999999</v>
      </c>
      <c r="CN39" s="79">
        <v>7631348</v>
      </c>
      <c r="CO39" s="79">
        <v>7879950</v>
      </c>
      <c r="CP39" s="79">
        <v>7832479</v>
      </c>
      <c r="CQ39" s="79">
        <v>7952710.999999999</v>
      </c>
      <c r="CR39" s="79">
        <v>8001114</v>
      </c>
      <c r="CS39" s="79">
        <f t="shared" si="106"/>
        <v>8045403</v>
      </c>
      <c r="CT39" s="79">
        <f t="shared" si="107"/>
        <v>8065543</v>
      </c>
      <c r="CU39" s="78">
        <v>8065684</v>
      </c>
      <c r="CV39" s="78">
        <v>8753984</v>
      </c>
      <c r="CW39" s="78">
        <v>8106231.999999999</v>
      </c>
      <c r="CX39" s="78">
        <v>8290470.999999999</v>
      </c>
      <c r="CY39" s="78">
        <v>8138684</v>
      </c>
      <c r="CZ39" s="78">
        <v>8206940</v>
      </c>
      <c r="DA39" s="78">
        <v>8207230</v>
      </c>
      <c r="DB39" s="78">
        <v>8207401.999999999</v>
      </c>
      <c r="DC39" s="78">
        <v>8210756.999999999</v>
      </c>
    </row>
    <row r="40" spans="1:107" s="5" customFormat="1" ht="11.25">
      <c r="A40" s="10">
        <v>0.01</v>
      </c>
      <c r="B40" s="27">
        <v>5850463</v>
      </c>
      <c r="C40" s="27">
        <v>5831163</v>
      </c>
      <c r="D40" s="27">
        <v>6023314</v>
      </c>
      <c r="E40" s="27">
        <v>5960181</v>
      </c>
      <c r="F40" s="27">
        <v>6165712</v>
      </c>
      <c r="G40" s="27">
        <v>6046427</v>
      </c>
      <c r="H40" s="27">
        <v>6091277</v>
      </c>
      <c r="I40" s="27">
        <v>6124267</v>
      </c>
      <c r="J40" s="27">
        <v>6166244</v>
      </c>
      <c r="K40" s="27">
        <v>6205501</v>
      </c>
      <c r="L40" s="27">
        <v>6229787</v>
      </c>
      <c r="M40" s="27">
        <v>6353065</v>
      </c>
      <c r="N40" s="27">
        <v>6382586</v>
      </c>
      <c r="O40" s="27">
        <v>6442994</v>
      </c>
      <c r="P40" s="27">
        <v>6535489</v>
      </c>
      <c r="Q40" s="27">
        <v>6588614.999999999</v>
      </c>
      <c r="R40" s="27">
        <v>6649246.000000001</v>
      </c>
      <c r="S40" s="27">
        <v>6745814.999999999</v>
      </c>
      <c r="T40" s="27">
        <v>6755158</v>
      </c>
      <c r="U40" s="27">
        <v>6839645.999999999</v>
      </c>
      <c r="V40" s="27">
        <v>6302544</v>
      </c>
      <c r="W40" s="27">
        <v>7044203</v>
      </c>
      <c r="X40" s="27">
        <v>7073017</v>
      </c>
      <c r="Y40" s="27">
        <v>7098575.999999999</v>
      </c>
      <c r="Z40" s="28">
        <v>7126954.000000001</v>
      </c>
      <c r="AA40" s="28">
        <v>7179369</v>
      </c>
      <c r="AB40" s="28">
        <v>7227738</v>
      </c>
      <c r="AC40" s="29">
        <f t="shared" si="68"/>
        <v>7380586.999999999</v>
      </c>
      <c r="AD40" s="29">
        <f t="shared" si="69"/>
        <v>7424675.999999999</v>
      </c>
      <c r="AE40" s="29">
        <f t="shared" si="70"/>
        <v>7398500</v>
      </c>
      <c r="AF40" s="29">
        <f t="shared" si="71"/>
        <v>7443736</v>
      </c>
      <c r="AG40" s="29">
        <f t="shared" si="72"/>
        <v>7452111</v>
      </c>
      <c r="AH40" s="29">
        <f t="shared" si="73"/>
        <v>7488331</v>
      </c>
      <c r="AI40" s="29">
        <f t="shared" si="74"/>
        <v>7653108</v>
      </c>
      <c r="AJ40" s="28">
        <f t="shared" si="75"/>
        <v>7661497.999999999</v>
      </c>
      <c r="AK40" s="74">
        <f t="shared" si="76"/>
        <v>7709911</v>
      </c>
      <c r="AL40" s="74">
        <f t="shared" si="77"/>
        <v>7714413</v>
      </c>
      <c r="AM40" s="75">
        <f t="shared" si="78"/>
        <v>7742772.999999999</v>
      </c>
      <c r="AN40" s="75">
        <f t="shared" si="79"/>
        <v>7791397.999999999</v>
      </c>
      <c r="AO40" s="75">
        <f t="shared" si="80"/>
        <v>7895986.999999999</v>
      </c>
      <c r="AP40" s="75">
        <f t="shared" si="81"/>
        <v>7945132.000000001</v>
      </c>
      <c r="AQ40" s="75">
        <f t="shared" si="82"/>
        <v>7997722</v>
      </c>
      <c r="AR40" s="75">
        <f t="shared" si="83"/>
        <v>8079013</v>
      </c>
      <c r="AS40" s="75">
        <f t="shared" si="84"/>
        <v>8159452</v>
      </c>
      <c r="AT40" s="75">
        <f t="shared" si="85"/>
        <v>8207933.999999999</v>
      </c>
      <c r="AU40" s="75">
        <f t="shared" si="86"/>
        <v>8332678</v>
      </c>
      <c r="AV40" s="75">
        <f t="shared" si="87"/>
        <v>8550203</v>
      </c>
      <c r="AW40" s="75">
        <f t="shared" si="88"/>
        <v>8438775</v>
      </c>
      <c r="AX40" s="75">
        <f t="shared" si="89"/>
        <v>8487556</v>
      </c>
      <c r="AY40" s="75">
        <f t="shared" si="90"/>
        <v>8534729</v>
      </c>
      <c r="AZ40" s="75">
        <f t="shared" si="91"/>
        <v>8587373</v>
      </c>
      <c r="BA40" s="75">
        <f t="shared" si="108"/>
        <v>8668323</v>
      </c>
      <c r="BB40" s="75">
        <f t="shared" si="92"/>
        <v>8716319</v>
      </c>
      <c r="BC40" s="75">
        <f t="shared" si="93"/>
        <v>8757626</v>
      </c>
      <c r="BD40" s="75">
        <f t="shared" si="94"/>
        <v>8800005</v>
      </c>
      <c r="BE40" s="75">
        <f t="shared" si="95"/>
        <v>8848871</v>
      </c>
      <c r="BF40" s="75">
        <f t="shared" si="96"/>
        <v>8845166</v>
      </c>
      <c r="BG40" s="75">
        <f t="shared" si="97"/>
        <v>8873283</v>
      </c>
      <c r="BH40" s="75">
        <f t="shared" si="98"/>
        <v>8958772</v>
      </c>
      <c r="BI40" s="75">
        <f t="shared" si="99"/>
        <v>9011203</v>
      </c>
      <c r="BJ40" s="75">
        <f t="shared" si="100"/>
        <v>9013200</v>
      </c>
      <c r="BK40" s="75">
        <f t="shared" si="101"/>
        <v>9067113</v>
      </c>
      <c r="BL40" s="75">
        <f t="shared" si="102"/>
        <v>9161462</v>
      </c>
      <c r="BM40" s="75">
        <f t="shared" si="103"/>
        <v>9164887</v>
      </c>
      <c r="BN40" s="75">
        <f t="shared" si="104"/>
        <v>9189575</v>
      </c>
      <c r="BO40" s="75">
        <v>9198228</v>
      </c>
      <c r="BP40" s="75">
        <v>9227129</v>
      </c>
      <c r="BQ40" s="75">
        <v>9373630</v>
      </c>
      <c r="BR40" s="75">
        <v>9253937</v>
      </c>
      <c r="BS40" s="75">
        <f t="shared" si="105"/>
        <v>9258386</v>
      </c>
      <c r="BT40" s="75">
        <v>9291217</v>
      </c>
      <c r="BU40" s="75">
        <v>9295501</v>
      </c>
      <c r="BV40" s="79">
        <v>9332132</v>
      </c>
      <c r="BW40" s="79">
        <v>9334451</v>
      </c>
      <c r="BX40" s="79">
        <v>9379158</v>
      </c>
      <c r="BY40" s="79">
        <v>9402984</v>
      </c>
      <c r="BZ40" s="79">
        <v>9403646</v>
      </c>
      <c r="CA40" s="79">
        <v>9461004</v>
      </c>
      <c r="CB40" s="79">
        <v>9493973</v>
      </c>
      <c r="CC40" s="79">
        <v>9498684</v>
      </c>
      <c r="CD40" s="79">
        <v>9602386</v>
      </c>
      <c r="CE40" s="79">
        <v>9630857</v>
      </c>
      <c r="CF40" s="79">
        <v>10531306</v>
      </c>
      <c r="CG40" s="79">
        <v>9635557</v>
      </c>
      <c r="CH40" s="79">
        <v>9660641</v>
      </c>
      <c r="CI40" s="79">
        <v>9590454</v>
      </c>
      <c r="CJ40" s="79">
        <v>9619570</v>
      </c>
      <c r="CK40" s="79">
        <v>9649625</v>
      </c>
      <c r="CL40" s="79">
        <v>9681365</v>
      </c>
      <c r="CM40" s="79">
        <v>9761523</v>
      </c>
      <c r="CN40" s="79">
        <v>9722113</v>
      </c>
      <c r="CO40" s="79">
        <v>9935320.999999998</v>
      </c>
      <c r="CP40" s="79">
        <v>9904740</v>
      </c>
      <c r="CQ40" s="79">
        <v>10097409</v>
      </c>
      <c r="CR40" s="79">
        <v>10118195.999999998</v>
      </c>
      <c r="CS40" s="79">
        <f t="shared" si="106"/>
        <v>10166694</v>
      </c>
      <c r="CT40" s="79">
        <f t="shared" si="107"/>
        <v>10191039</v>
      </c>
      <c r="CU40" s="78">
        <v>10195465</v>
      </c>
      <c r="CV40" s="78">
        <v>10971956</v>
      </c>
      <c r="CW40" s="78">
        <v>10252535</v>
      </c>
      <c r="CX40" s="78">
        <v>10382324</v>
      </c>
      <c r="CY40" s="78">
        <v>10318979</v>
      </c>
      <c r="CZ40" s="78">
        <v>10365480</v>
      </c>
      <c r="DA40" s="78">
        <v>10384235</v>
      </c>
      <c r="DB40" s="78">
        <v>10389011</v>
      </c>
      <c r="DC40" s="78">
        <v>10396834</v>
      </c>
    </row>
    <row r="41" spans="1:107" s="21" customFormat="1" ht="11.25">
      <c r="A41" s="17" t="s">
        <v>7</v>
      </c>
      <c r="B41" s="30">
        <v>294187753</v>
      </c>
      <c r="C41" s="30">
        <v>296292904</v>
      </c>
      <c r="D41" s="30">
        <v>298151734</v>
      </c>
      <c r="E41" s="30">
        <v>299238753.5</v>
      </c>
      <c r="F41" s="30">
        <v>301370459.5</v>
      </c>
      <c r="G41" s="30">
        <v>303967063.3</v>
      </c>
      <c r="H41" s="30">
        <v>306314891</v>
      </c>
      <c r="I41" s="30">
        <v>309939214</v>
      </c>
      <c r="J41" s="30">
        <v>312031631</v>
      </c>
      <c r="K41" s="30">
        <v>315220601</v>
      </c>
      <c r="L41" s="30">
        <v>318943124</v>
      </c>
      <c r="M41" s="30">
        <v>323824603</v>
      </c>
      <c r="N41" s="30">
        <v>327218206</v>
      </c>
      <c r="O41" s="30">
        <v>327330504</v>
      </c>
      <c r="P41" s="30">
        <v>329711458</v>
      </c>
      <c r="Q41" s="30">
        <v>331362454</v>
      </c>
      <c r="R41" s="30">
        <v>332627413</v>
      </c>
      <c r="S41" s="30">
        <v>334420676</v>
      </c>
      <c r="T41" s="30">
        <v>336957295</v>
      </c>
      <c r="U41" s="30">
        <v>339619834.25</v>
      </c>
      <c r="V41" s="30">
        <v>339454891</v>
      </c>
      <c r="W41" s="30">
        <v>345447235</v>
      </c>
      <c r="X41" s="30">
        <v>349709723</v>
      </c>
      <c r="Y41" s="30">
        <v>353596143</v>
      </c>
      <c r="Z41" s="30">
        <v>356442209</v>
      </c>
      <c r="AA41" s="30">
        <v>357907364</v>
      </c>
      <c r="AB41" s="30">
        <v>359134200</v>
      </c>
      <c r="AC41" s="31">
        <f aca="true" t="shared" si="109" ref="AC41:AK41">SUM(AC32:AC40)</f>
        <v>360247271</v>
      </c>
      <c r="AD41" s="31">
        <f t="shared" si="109"/>
        <v>362277652.12</v>
      </c>
      <c r="AE41" s="31">
        <f t="shared" si="109"/>
        <v>363949904</v>
      </c>
      <c r="AF41" s="31">
        <f t="shared" si="109"/>
        <v>365871381</v>
      </c>
      <c r="AG41" s="31">
        <f t="shared" si="109"/>
        <v>368119137</v>
      </c>
      <c r="AH41" s="31">
        <f t="shared" si="109"/>
        <v>370433670</v>
      </c>
      <c r="AI41" s="31">
        <f t="shared" si="109"/>
        <v>373472198</v>
      </c>
      <c r="AJ41" s="76">
        <f t="shared" si="109"/>
        <v>376687687</v>
      </c>
      <c r="AK41" s="76">
        <f t="shared" si="109"/>
        <v>381396575</v>
      </c>
      <c r="AL41" s="76">
        <f>SUM(AL32:AL40)</f>
        <v>384894245</v>
      </c>
      <c r="AM41" s="76">
        <f aca="true" t="shared" si="110" ref="AM41:BH41">SUM(AM32:AM40)</f>
        <v>386317499</v>
      </c>
      <c r="AN41" s="76">
        <f t="shared" si="110"/>
        <v>388312233</v>
      </c>
      <c r="AO41" s="76">
        <f t="shared" si="110"/>
        <v>389887946</v>
      </c>
      <c r="AP41" s="76">
        <f t="shared" si="110"/>
        <v>391616337</v>
      </c>
      <c r="AQ41" s="76">
        <f t="shared" si="110"/>
        <v>393595646</v>
      </c>
      <c r="AR41" s="76">
        <f t="shared" si="110"/>
        <v>395399887</v>
      </c>
      <c r="AS41" s="76">
        <f t="shared" si="110"/>
        <v>398020846</v>
      </c>
      <c r="AT41" s="76">
        <f t="shared" si="110"/>
        <v>400742856</v>
      </c>
      <c r="AU41" s="76">
        <f t="shared" si="110"/>
        <v>403915439</v>
      </c>
      <c r="AV41" s="76">
        <f t="shared" si="110"/>
        <v>407057747</v>
      </c>
      <c r="AW41" s="76">
        <f t="shared" si="110"/>
        <v>413386176</v>
      </c>
      <c r="AX41" s="76">
        <f t="shared" si="110"/>
        <v>415434926</v>
      </c>
      <c r="AY41" s="76">
        <f t="shared" si="110"/>
        <v>417701261</v>
      </c>
      <c r="AZ41" s="76">
        <f t="shared" si="110"/>
        <v>418768340</v>
      </c>
      <c r="BA41" s="76">
        <f t="shared" si="110"/>
        <v>419719916</v>
      </c>
      <c r="BB41" s="76">
        <f t="shared" si="110"/>
        <v>421344762</v>
      </c>
      <c r="BC41" s="76">
        <f t="shared" si="110"/>
        <v>422794891.96000004</v>
      </c>
      <c r="BD41" s="76">
        <f t="shared" si="110"/>
        <v>425318076</v>
      </c>
      <c r="BE41" s="76">
        <f t="shared" si="110"/>
        <v>426646945.6</v>
      </c>
      <c r="BF41" s="76">
        <f t="shared" si="110"/>
        <v>428931147</v>
      </c>
      <c r="BG41" s="76">
        <f t="shared" si="110"/>
        <v>431765814</v>
      </c>
      <c r="BH41" s="76">
        <f t="shared" si="110"/>
        <v>435792393</v>
      </c>
      <c r="BI41" s="76">
        <f aca="true" t="shared" si="111" ref="BI41:BN41">SUM(BI32:BI40)</f>
        <v>439730032</v>
      </c>
      <c r="BJ41" s="76">
        <f t="shared" si="111"/>
        <v>441836622</v>
      </c>
      <c r="BK41" s="76">
        <f t="shared" si="111"/>
        <v>443714449</v>
      </c>
      <c r="BL41" s="76">
        <f t="shared" si="111"/>
        <v>444947187</v>
      </c>
      <c r="BM41" s="76">
        <f t="shared" si="111"/>
        <v>445067289</v>
      </c>
      <c r="BN41" s="76">
        <f t="shared" si="111"/>
        <v>446210167</v>
      </c>
      <c r="BO41" s="76">
        <f aca="true" t="shared" si="112" ref="BO41:BU41">SUM(BO32:BO40)</f>
        <v>447088881</v>
      </c>
      <c r="BP41" s="76">
        <f t="shared" si="112"/>
        <v>449175411</v>
      </c>
      <c r="BQ41" s="76">
        <f t="shared" si="112"/>
        <v>452017412</v>
      </c>
      <c r="BR41" s="76">
        <f t="shared" si="112"/>
        <v>452711050</v>
      </c>
      <c r="BS41" s="76">
        <f t="shared" si="112"/>
        <v>453964926</v>
      </c>
      <c r="BT41" s="76">
        <f t="shared" si="112"/>
        <v>456463150</v>
      </c>
      <c r="BU41" s="76">
        <f t="shared" si="112"/>
        <v>459786696</v>
      </c>
      <c r="BV41" s="81">
        <f aca="true" t="shared" si="113" ref="BV41:CA41">SUM(BV32:BV40)</f>
        <v>462317862</v>
      </c>
      <c r="BW41" s="81">
        <f t="shared" si="113"/>
        <v>464794764</v>
      </c>
      <c r="BX41" s="81">
        <f t="shared" si="113"/>
        <v>467286546</v>
      </c>
      <c r="BY41" s="81">
        <f t="shared" si="113"/>
        <v>469321679</v>
      </c>
      <c r="BZ41" s="81">
        <f t="shared" si="113"/>
        <v>471441725</v>
      </c>
      <c r="CA41" s="81">
        <f t="shared" si="113"/>
        <v>473502908</v>
      </c>
      <c r="CB41" s="81">
        <f aca="true" t="shared" si="114" ref="CB41:CH41">SUM(CB32:CB40)</f>
        <v>475956965</v>
      </c>
      <c r="CC41" s="81">
        <f t="shared" si="114"/>
        <v>478217742</v>
      </c>
      <c r="CD41" s="81">
        <f t="shared" si="114"/>
        <v>481325909</v>
      </c>
      <c r="CE41" s="81">
        <f t="shared" si="114"/>
        <v>482980635</v>
      </c>
      <c r="CF41" s="81">
        <f t="shared" si="114"/>
        <v>488249531</v>
      </c>
      <c r="CG41" s="81">
        <f t="shared" si="114"/>
        <v>491256474</v>
      </c>
      <c r="CH41" s="81">
        <f t="shared" si="114"/>
        <v>492897421</v>
      </c>
      <c r="CI41" s="81">
        <f aca="true" t="shared" si="115" ref="CI41:CO41">SUM(CI32:CI40)</f>
        <v>494069303</v>
      </c>
      <c r="CJ41" s="81">
        <f t="shared" si="115"/>
        <v>495852567</v>
      </c>
      <c r="CK41" s="81">
        <f t="shared" si="115"/>
        <v>497360366</v>
      </c>
      <c r="CL41" s="81">
        <f t="shared" si="115"/>
        <v>498923072</v>
      </c>
      <c r="CM41" s="81">
        <f t="shared" si="115"/>
        <v>502813708</v>
      </c>
      <c r="CN41" s="81">
        <f t="shared" si="115"/>
        <v>504888726</v>
      </c>
      <c r="CO41" s="81">
        <f t="shared" si="115"/>
        <v>509499587</v>
      </c>
      <c r="CP41" s="81">
        <f aca="true" t="shared" si="116" ref="CP41:CW41">SUM(CP32:CP40)</f>
        <v>509813367</v>
      </c>
      <c r="CQ41" s="81">
        <f t="shared" si="116"/>
        <v>515856835</v>
      </c>
      <c r="CR41" s="81">
        <f t="shared" si="116"/>
        <v>515792818</v>
      </c>
      <c r="CS41" s="81">
        <f t="shared" si="116"/>
        <v>523652482.72</v>
      </c>
      <c r="CT41" s="81">
        <f t="shared" si="116"/>
        <v>525568713</v>
      </c>
      <c r="CU41" s="81">
        <f t="shared" si="116"/>
        <v>528207201</v>
      </c>
      <c r="CV41" s="81">
        <f t="shared" si="116"/>
        <v>531572335</v>
      </c>
      <c r="CW41" s="81">
        <f t="shared" si="116"/>
        <v>530442906</v>
      </c>
      <c r="CX41" s="81">
        <f aca="true" t="shared" si="117" ref="CX41:DC41">SUM(CX32:CX40)</f>
        <v>533893252</v>
      </c>
      <c r="CY41" s="81">
        <f t="shared" si="117"/>
        <v>535545400</v>
      </c>
      <c r="CZ41" s="81">
        <f t="shared" si="117"/>
        <v>537807571</v>
      </c>
      <c r="DA41" s="81">
        <f t="shared" si="117"/>
        <v>540849506</v>
      </c>
      <c r="DB41" s="81">
        <f t="shared" si="117"/>
        <v>539624716</v>
      </c>
      <c r="DC41" s="81">
        <f t="shared" si="117"/>
        <v>545833286</v>
      </c>
    </row>
    <row r="42" ht="15">
      <c r="N42" s="32"/>
    </row>
    <row r="43" spans="3:14" ht="15" hidden="1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3:35" ht="15" hidden="1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AB44" s="35"/>
      <c r="AI44" s="36"/>
    </row>
    <row r="45" spans="26:27" ht="26.25" hidden="1">
      <c r="Z45" s="37" t="s">
        <v>11</v>
      </c>
      <c r="AA45" s="38"/>
    </row>
    <row r="46" ht="15" hidden="1"/>
    <row r="47" spans="26:37" ht="12.75" customHeight="1" hidden="1">
      <c r="Z47" s="39"/>
      <c r="AA47" s="91"/>
      <c r="AB47" s="92"/>
      <c r="AC47" s="93"/>
      <c r="AD47" s="95"/>
      <c r="AE47" s="89"/>
      <c r="AF47" s="90"/>
      <c r="AG47" s="89"/>
      <c r="AH47" s="90"/>
      <c r="AI47" s="40"/>
      <c r="AJ47" s="89" t="s">
        <v>12</v>
      </c>
      <c r="AK47" s="90"/>
    </row>
    <row r="48" spans="26:37" ht="12.75" customHeight="1" hidden="1">
      <c r="Z48" s="41"/>
      <c r="AA48" s="42"/>
      <c r="AB48" s="41"/>
      <c r="AC48" s="94"/>
      <c r="AD48" s="96"/>
      <c r="AE48" s="43"/>
      <c r="AF48" s="44"/>
      <c r="AG48" s="44"/>
      <c r="AH48" s="43"/>
      <c r="AI48" s="40"/>
      <c r="AJ48" s="44" t="s">
        <v>13</v>
      </c>
      <c r="AK48" s="43" t="s">
        <v>14</v>
      </c>
    </row>
    <row r="49" spans="26:37" ht="15" hidden="1">
      <c r="Z49" s="45">
        <v>1000</v>
      </c>
      <c r="AA49" s="46"/>
      <c r="AB49" s="47"/>
      <c r="AC49" s="46"/>
      <c r="AD49" s="46"/>
      <c r="AE49" s="46"/>
      <c r="AF49" s="48"/>
      <c r="AG49" s="46"/>
      <c r="AH49" s="46"/>
      <c r="AI49" s="40"/>
      <c r="AJ49" s="46">
        <v>0</v>
      </c>
      <c r="AK49" s="48">
        <f aca="true" t="shared" si="118" ref="AK49:AK54">+AJ49/Z49</f>
        <v>0</v>
      </c>
    </row>
    <row r="50" spans="12:37" ht="15" hidden="1">
      <c r="L50" s="32"/>
      <c r="Z50" s="45">
        <v>500</v>
      </c>
      <c r="AA50" s="46"/>
      <c r="AB50" s="47"/>
      <c r="AC50" s="46"/>
      <c r="AD50" s="46"/>
      <c r="AE50" s="46"/>
      <c r="AF50" s="48"/>
      <c r="AG50" s="46"/>
      <c r="AH50" s="46"/>
      <c r="AI50" s="40"/>
      <c r="AJ50" s="46">
        <v>0</v>
      </c>
      <c r="AK50" s="48">
        <f t="shared" si="118"/>
        <v>0</v>
      </c>
    </row>
    <row r="51" spans="26:37" ht="15" hidden="1">
      <c r="Z51" s="45">
        <v>200</v>
      </c>
      <c r="AA51" s="46"/>
      <c r="AB51" s="47"/>
      <c r="AC51" s="46"/>
      <c r="AD51" s="46"/>
      <c r="AE51" s="46"/>
      <c r="AF51" s="48"/>
      <c r="AG51" s="46"/>
      <c r="AH51" s="46"/>
      <c r="AI51" s="40"/>
      <c r="AJ51" s="46">
        <v>0</v>
      </c>
      <c r="AK51" s="48">
        <f t="shared" si="118"/>
        <v>0</v>
      </c>
    </row>
    <row r="52" spans="26:37" ht="15" hidden="1">
      <c r="Z52" s="45">
        <v>100</v>
      </c>
      <c r="AA52" s="46"/>
      <c r="AB52" s="47"/>
      <c r="AC52" s="46"/>
      <c r="AD52" s="46"/>
      <c r="AE52" s="46"/>
      <c r="AF52" s="48"/>
      <c r="AG52" s="46"/>
      <c r="AH52" s="46"/>
      <c r="AI52" s="40"/>
      <c r="AJ52" s="46">
        <v>0</v>
      </c>
      <c r="AK52" s="48">
        <f t="shared" si="118"/>
        <v>0</v>
      </c>
    </row>
    <row r="53" spans="26:37" ht="15" hidden="1">
      <c r="Z53" s="45">
        <v>50</v>
      </c>
      <c r="AA53" s="46"/>
      <c r="AB53" s="47"/>
      <c r="AC53" s="46"/>
      <c r="AD53" s="46"/>
      <c r="AE53" s="46"/>
      <c r="AF53" s="48"/>
      <c r="AG53" s="46"/>
      <c r="AH53" s="46"/>
      <c r="AI53" s="40"/>
      <c r="AJ53" s="46">
        <v>0</v>
      </c>
      <c r="AK53" s="48">
        <f t="shared" si="118"/>
        <v>0</v>
      </c>
    </row>
    <row r="54" spans="26:37" ht="15" hidden="1">
      <c r="Z54" s="45">
        <v>20</v>
      </c>
      <c r="AA54" s="46"/>
      <c r="AB54" s="47"/>
      <c r="AC54" s="46"/>
      <c r="AD54" s="46"/>
      <c r="AE54" s="46"/>
      <c r="AF54" s="48"/>
      <c r="AG54" s="46"/>
      <c r="AH54" s="46"/>
      <c r="AI54" s="40"/>
      <c r="AJ54" s="46">
        <v>0</v>
      </c>
      <c r="AK54" s="48">
        <f t="shared" si="118"/>
        <v>0</v>
      </c>
    </row>
    <row r="55" spans="26:37" ht="15" hidden="1">
      <c r="Z55" s="49" t="s">
        <v>15</v>
      </c>
      <c r="AA55" s="50"/>
      <c r="AB55" s="50"/>
      <c r="AC55" s="50"/>
      <c r="AD55" s="50"/>
      <c r="AE55" s="50"/>
      <c r="AF55" s="50"/>
      <c r="AG55" s="50"/>
      <c r="AH55" s="50"/>
      <c r="AI55" s="51"/>
      <c r="AJ55" s="50">
        <f>+SUM(AJ49:AJ54)</f>
        <v>0</v>
      </c>
      <c r="AK55" s="50">
        <f>+SUM(AK49:AK54)</f>
        <v>0</v>
      </c>
    </row>
    <row r="56" spans="26:37" ht="15" hidden="1">
      <c r="Z56" s="45">
        <v>10</v>
      </c>
      <c r="AA56" s="46"/>
      <c r="AB56" s="47"/>
      <c r="AC56" s="46"/>
      <c r="AD56" s="46"/>
      <c r="AE56" s="46"/>
      <c r="AF56" s="48"/>
      <c r="AG56" s="46"/>
      <c r="AH56" s="46"/>
      <c r="AI56" s="40"/>
      <c r="AJ56" s="46">
        <v>0</v>
      </c>
      <c r="AK56" s="48">
        <f aca="true" t="shared" si="119" ref="AK56:AK64">+AJ56/Z56</f>
        <v>0</v>
      </c>
    </row>
    <row r="57" spans="26:37" ht="15" hidden="1">
      <c r="Z57" s="45">
        <v>5</v>
      </c>
      <c r="AA57" s="46"/>
      <c r="AB57" s="47"/>
      <c r="AC57" s="46"/>
      <c r="AD57" s="46"/>
      <c r="AE57" s="46"/>
      <c r="AF57" s="48"/>
      <c r="AG57" s="46"/>
      <c r="AH57" s="46"/>
      <c r="AI57" s="40"/>
      <c r="AJ57" s="46">
        <v>0</v>
      </c>
      <c r="AK57" s="48">
        <f t="shared" si="119"/>
        <v>0</v>
      </c>
    </row>
    <row r="58" spans="26:37" ht="15" hidden="1">
      <c r="Z58" s="45">
        <v>2</v>
      </c>
      <c r="AA58" s="46"/>
      <c r="AB58" s="47"/>
      <c r="AC58" s="46"/>
      <c r="AD58" s="46"/>
      <c r="AE58" s="46"/>
      <c r="AF58" s="48"/>
      <c r="AG58" s="46"/>
      <c r="AH58" s="46"/>
      <c r="AI58" s="40"/>
      <c r="AJ58" s="46">
        <v>0</v>
      </c>
      <c r="AK58" s="48">
        <f t="shared" si="119"/>
        <v>0</v>
      </c>
    </row>
    <row r="59" spans="26:37" ht="15" hidden="1">
      <c r="Z59" s="45">
        <v>1</v>
      </c>
      <c r="AA59" s="46"/>
      <c r="AB59" s="47"/>
      <c r="AC59" s="46"/>
      <c r="AD59" s="46"/>
      <c r="AE59" s="46"/>
      <c r="AF59" s="48"/>
      <c r="AG59" s="46"/>
      <c r="AH59" s="46"/>
      <c r="AI59" s="40"/>
      <c r="AJ59" s="46">
        <v>0</v>
      </c>
      <c r="AK59" s="48">
        <f t="shared" si="119"/>
        <v>0</v>
      </c>
    </row>
    <row r="60" spans="26:37" ht="15" hidden="1">
      <c r="Z60" s="45">
        <v>0.5</v>
      </c>
      <c r="AA60" s="46"/>
      <c r="AB60" s="47"/>
      <c r="AC60" s="46"/>
      <c r="AD60" s="46"/>
      <c r="AE60" s="46"/>
      <c r="AF60" s="48"/>
      <c r="AG60" s="46"/>
      <c r="AH60" s="46"/>
      <c r="AI60" s="40"/>
      <c r="AJ60" s="46">
        <v>0</v>
      </c>
      <c r="AK60" s="48">
        <f t="shared" si="119"/>
        <v>0</v>
      </c>
    </row>
    <row r="61" spans="26:37" ht="15" hidden="1">
      <c r="Z61" s="45">
        <v>0.2</v>
      </c>
      <c r="AA61" s="46"/>
      <c r="AB61" s="47"/>
      <c r="AC61" s="46"/>
      <c r="AD61" s="46"/>
      <c r="AE61" s="46"/>
      <c r="AF61" s="48"/>
      <c r="AG61" s="46"/>
      <c r="AH61" s="46"/>
      <c r="AI61" s="40"/>
      <c r="AJ61" s="46">
        <v>0</v>
      </c>
      <c r="AK61" s="48">
        <f t="shared" si="119"/>
        <v>0</v>
      </c>
    </row>
    <row r="62" spans="26:37" ht="15" hidden="1">
      <c r="Z62" s="45">
        <v>0.1</v>
      </c>
      <c r="AA62" s="46"/>
      <c r="AB62" s="47"/>
      <c r="AC62" s="46"/>
      <c r="AD62" s="46"/>
      <c r="AE62" s="46"/>
      <c r="AF62" s="48"/>
      <c r="AG62" s="46"/>
      <c r="AH62" s="46"/>
      <c r="AI62" s="40"/>
      <c r="AJ62" s="46">
        <v>0</v>
      </c>
      <c r="AK62" s="48">
        <f t="shared" si="119"/>
        <v>0</v>
      </c>
    </row>
    <row r="63" spans="26:37" ht="15" hidden="1">
      <c r="Z63" s="45">
        <v>0.05</v>
      </c>
      <c r="AA63" s="46"/>
      <c r="AB63" s="47"/>
      <c r="AC63" s="46"/>
      <c r="AD63" s="46"/>
      <c r="AE63" s="46"/>
      <c r="AF63" s="48"/>
      <c r="AG63" s="46"/>
      <c r="AH63" s="46"/>
      <c r="AI63" s="40"/>
      <c r="AJ63" s="46">
        <v>0</v>
      </c>
      <c r="AK63" s="48">
        <f t="shared" si="119"/>
        <v>0</v>
      </c>
    </row>
    <row r="64" spans="26:37" ht="15" hidden="1">
      <c r="Z64" s="45">
        <v>0.01</v>
      </c>
      <c r="AA64" s="46"/>
      <c r="AB64" s="47"/>
      <c r="AC64" s="46"/>
      <c r="AD64" s="46"/>
      <c r="AE64" s="46"/>
      <c r="AF64" s="48"/>
      <c r="AG64" s="46"/>
      <c r="AH64" s="46"/>
      <c r="AI64" s="40"/>
      <c r="AJ64" s="46">
        <v>0</v>
      </c>
      <c r="AK64" s="48">
        <f t="shared" si="119"/>
        <v>0</v>
      </c>
    </row>
    <row r="65" spans="26:37" ht="15" hidden="1">
      <c r="Z65" s="49" t="s">
        <v>15</v>
      </c>
      <c r="AA65" s="50"/>
      <c r="AB65" s="50"/>
      <c r="AC65" s="50"/>
      <c r="AD65" s="50"/>
      <c r="AE65" s="50"/>
      <c r="AF65" s="52"/>
      <c r="AG65" s="50"/>
      <c r="AH65" s="50"/>
      <c r="AI65" s="51"/>
      <c r="AJ65" s="50">
        <f>+SUM(AJ56:AJ64)</f>
        <v>0</v>
      </c>
      <c r="AK65" s="52">
        <f>+SUM(AK56:AK64)</f>
        <v>0</v>
      </c>
    </row>
    <row r="66" spans="26:37" ht="15" hidden="1">
      <c r="Z66" s="49" t="s">
        <v>7</v>
      </c>
      <c r="AA66" s="50"/>
      <c r="AB66" s="50"/>
      <c r="AC66" s="50"/>
      <c r="AD66" s="50"/>
      <c r="AE66" s="50"/>
      <c r="AF66" s="52"/>
      <c r="AG66" s="50"/>
      <c r="AH66" s="50"/>
      <c r="AI66" s="40"/>
      <c r="AJ66" s="50">
        <f>+AJ65+AJ55</f>
        <v>0</v>
      </c>
      <c r="AK66" s="52">
        <f>+AK65+AK55</f>
        <v>0</v>
      </c>
    </row>
    <row r="67" spans="26:37" ht="15" hidden="1">
      <c r="Z67" s="45">
        <v>500000</v>
      </c>
      <c r="AA67" s="46"/>
      <c r="AB67" s="47"/>
      <c r="AC67" s="46"/>
      <c r="AD67" s="46"/>
      <c r="AE67" s="46"/>
      <c r="AF67" s="48"/>
      <c r="AG67" s="46"/>
      <c r="AH67" s="46"/>
      <c r="AI67" s="40"/>
      <c r="AJ67" s="46"/>
      <c r="AK67" s="48">
        <f aca="true" t="shared" si="120" ref="AK67:AK77">+AJ67/Z67</f>
        <v>0</v>
      </c>
    </row>
    <row r="68" spans="26:37" ht="15" hidden="1">
      <c r="Z68" s="45">
        <v>200000</v>
      </c>
      <c r="AA68" s="46"/>
      <c r="AB68" s="47"/>
      <c r="AC68" s="46"/>
      <c r="AD68" s="46"/>
      <c r="AE68" s="46"/>
      <c r="AF68" s="48"/>
      <c r="AG68" s="46"/>
      <c r="AH68" s="46"/>
      <c r="AI68" s="40"/>
      <c r="AJ68" s="46"/>
      <c r="AK68" s="48">
        <f t="shared" si="120"/>
        <v>0</v>
      </c>
    </row>
    <row r="69" spans="26:37" ht="15" hidden="1">
      <c r="Z69" s="45">
        <v>100000</v>
      </c>
      <c r="AA69" s="46"/>
      <c r="AB69" s="47"/>
      <c r="AC69" s="46"/>
      <c r="AD69" s="46"/>
      <c r="AE69" s="46"/>
      <c r="AF69" s="48"/>
      <c r="AG69" s="46"/>
      <c r="AH69" s="46"/>
      <c r="AI69" s="40"/>
      <c r="AJ69" s="46"/>
      <c r="AK69" s="48">
        <f t="shared" si="120"/>
        <v>0</v>
      </c>
    </row>
    <row r="70" spans="26:37" ht="15" hidden="1">
      <c r="Z70" s="45">
        <v>50000</v>
      </c>
      <c r="AA70" s="46"/>
      <c r="AB70" s="47"/>
      <c r="AC70" s="46"/>
      <c r="AD70" s="46"/>
      <c r="AE70" s="46"/>
      <c r="AF70" s="48"/>
      <c r="AG70" s="46"/>
      <c r="AH70" s="46"/>
      <c r="AI70" s="40"/>
      <c r="AJ70" s="46"/>
      <c r="AK70" s="48">
        <f t="shared" si="120"/>
        <v>0</v>
      </c>
    </row>
    <row r="71" spans="26:37" ht="15" hidden="1">
      <c r="Z71" s="45">
        <v>20000</v>
      </c>
      <c r="AA71" s="46"/>
      <c r="AB71" s="47"/>
      <c r="AC71" s="46"/>
      <c r="AD71" s="46"/>
      <c r="AE71" s="46"/>
      <c r="AF71" s="48"/>
      <c r="AG71" s="46"/>
      <c r="AH71" s="46"/>
      <c r="AI71" s="40"/>
      <c r="AJ71" s="46"/>
      <c r="AK71" s="48">
        <f t="shared" si="120"/>
        <v>0</v>
      </c>
    </row>
    <row r="72" spans="26:37" ht="15" hidden="1">
      <c r="Z72" s="45">
        <v>10000</v>
      </c>
      <c r="AA72" s="46"/>
      <c r="AB72" s="47"/>
      <c r="AC72" s="46"/>
      <c r="AD72" s="46"/>
      <c r="AE72" s="46"/>
      <c r="AF72" s="48"/>
      <c r="AG72" s="46"/>
      <c r="AH72" s="46"/>
      <c r="AI72" s="40"/>
      <c r="AJ72" s="46"/>
      <c r="AK72" s="48">
        <f t="shared" si="120"/>
        <v>0</v>
      </c>
    </row>
    <row r="73" spans="26:37" ht="15" hidden="1">
      <c r="Z73" s="45">
        <v>5000</v>
      </c>
      <c r="AA73" s="46"/>
      <c r="AB73" s="47"/>
      <c r="AC73" s="46"/>
      <c r="AD73" s="46"/>
      <c r="AE73" s="46"/>
      <c r="AF73" s="48"/>
      <c r="AG73" s="46"/>
      <c r="AH73" s="46"/>
      <c r="AI73" s="40"/>
      <c r="AJ73" s="46"/>
      <c r="AK73" s="48">
        <f t="shared" si="120"/>
        <v>0</v>
      </c>
    </row>
    <row r="74" spans="26:37" ht="15" hidden="1">
      <c r="Z74" s="45">
        <v>1000</v>
      </c>
      <c r="AA74" s="46"/>
      <c r="AB74" s="47"/>
      <c r="AC74" s="46"/>
      <c r="AD74" s="46"/>
      <c r="AE74" s="46"/>
      <c r="AF74" s="48"/>
      <c r="AG74" s="46"/>
      <c r="AH74" s="46"/>
      <c r="AI74" s="40"/>
      <c r="AJ74" s="46"/>
      <c r="AK74" s="48">
        <f t="shared" si="120"/>
        <v>0</v>
      </c>
    </row>
    <row r="75" spans="26:37" ht="15" hidden="1">
      <c r="Z75" s="45">
        <v>500</v>
      </c>
      <c r="AA75" s="46"/>
      <c r="AB75" s="47"/>
      <c r="AC75" s="46"/>
      <c r="AD75" s="46"/>
      <c r="AE75" s="46"/>
      <c r="AF75" s="48"/>
      <c r="AG75" s="46"/>
      <c r="AH75" s="46"/>
      <c r="AI75" s="40"/>
      <c r="AJ75" s="46"/>
      <c r="AK75" s="48">
        <f t="shared" si="120"/>
        <v>0</v>
      </c>
    </row>
    <row r="76" spans="26:37" ht="15" hidden="1">
      <c r="Z76" s="45">
        <v>100</v>
      </c>
      <c r="AA76" s="46"/>
      <c r="AB76" s="47"/>
      <c r="AC76" s="46"/>
      <c r="AD76" s="46"/>
      <c r="AE76" s="46"/>
      <c r="AF76" s="48"/>
      <c r="AG76" s="46"/>
      <c r="AH76" s="46"/>
      <c r="AI76" s="40"/>
      <c r="AJ76" s="46"/>
      <c r="AK76" s="48">
        <f t="shared" si="120"/>
        <v>0</v>
      </c>
    </row>
    <row r="77" spans="26:37" ht="15" hidden="1">
      <c r="Z77" s="45">
        <v>50</v>
      </c>
      <c r="AA77" s="46"/>
      <c r="AB77" s="47"/>
      <c r="AC77" s="46"/>
      <c r="AD77" s="46"/>
      <c r="AE77" s="46"/>
      <c r="AF77" s="48"/>
      <c r="AG77" s="46"/>
      <c r="AH77" s="46"/>
      <c r="AI77" s="40"/>
      <c r="AJ77" s="46"/>
      <c r="AK77" s="48">
        <f t="shared" si="120"/>
        <v>0</v>
      </c>
    </row>
    <row r="78" spans="26:37" ht="15" hidden="1">
      <c r="Z78" s="49" t="s">
        <v>15</v>
      </c>
      <c r="AA78" s="50"/>
      <c r="AB78" s="50"/>
      <c r="AC78" s="50"/>
      <c r="AD78" s="50"/>
      <c r="AE78" s="50"/>
      <c r="AF78" s="52"/>
      <c r="AG78" s="50"/>
      <c r="AH78" s="50"/>
      <c r="AI78" s="51"/>
      <c r="AJ78" s="50">
        <f>+SUM(AJ67:AJ77)</f>
        <v>0</v>
      </c>
      <c r="AK78" s="52">
        <f>+SUM(AK67:AK77)</f>
        <v>0</v>
      </c>
    </row>
    <row r="79" spans="26:37" ht="15" hidden="1">
      <c r="Z79" s="45">
        <v>10000</v>
      </c>
      <c r="AA79" s="46"/>
      <c r="AB79" s="47"/>
      <c r="AC79" s="46"/>
      <c r="AD79" s="46"/>
      <c r="AE79" s="46"/>
      <c r="AF79" s="48"/>
      <c r="AG79" s="46"/>
      <c r="AH79" s="48"/>
      <c r="AI79" s="40"/>
      <c r="AJ79" s="46"/>
      <c r="AK79" s="48">
        <f aca="true" t="shared" si="121" ref="AK79:AK90">+AJ79/Z79</f>
        <v>0</v>
      </c>
    </row>
    <row r="80" spans="26:37" ht="15" hidden="1">
      <c r="Z80" s="45">
        <v>5000</v>
      </c>
      <c r="AA80" s="46"/>
      <c r="AB80" s="47"/>
      <c r="AC80" s="46"/>
      <c r="AD80" s="46"/>
      <c r="AE80" s="46"/>
      <c r="AF80" s="48"/>
      <c r="AG80" s="46"/>
      <c r="AH80" s="48"/>
      <c r="AI80" s="40"/>
      <c r="AJ80" s="46"/>
      <c r="AK80" s="48">
        <f t="shared" si="121"/>
        <v>0</v>
      </c>
    </row>
    <row r="81" spans="26:37" ht="15" hidden="1">
      <c r="Z81" s="45">
        <v>1000</v>
      </c>
      <c r="AA81" s="46"/>
      <c r="AB81" s="47"/>
      <c r="AC81" s="46"/>
      <c r="AD81" s="46"/>
      <c r="AE81" s="46"/>
      <c r="AF81" s="48"/>
      <c r="AG81" s="46"/>
      <c r="AH81" s="48"/>
      <c r="AI81" s="40"/>
      <c r="AJ81" s="46"/>
      <c r="AK81" s="48">
        <f t="shared" si="121"/>
        <v>0</v>
      </c>
    </row>
    <row r="82" spans="26:37" ht="15" hidden="1">
      <c r="Z82" s="45">
        <v>500</v>
      </c>
      <c r="AA82" s="46"/>
      <c r="AB82" s="47"/>
      <c r="AC82" s="46"/>
      <c r="AD82" s="46"/>
      <c r="AE82" s="46"/>
      <c r="AF82" s="48"/>
      <c r="AG82" s="46"/>
      <c r="AH82" s="48"/>
      <c r="AI82" s="40"/>
      <c r="AJ82" s="46"/>
      <c r="AK82" s="48">
        <f t="shared" si="121"/>
        <v>0</v>
      </c>
    </row>
    <row r="83" spans="26:37" ht="15" hidden="1">
      <c r="Z83" s="45">
        <v>100</v>
      </c>
      <c r="AA83" s="46"/>
      <c r="AB83" s="47"/>
      <c r="AC83" s="46"/>
      <c r="AD83" s="46"/>
      <c r="AE83" s="46"/>
      <c r="AF83" s="48"/>
      <c r="AG83" s="46"/>
      <c r="AH83" s="48"/>
      <c r="AI83" s="40"/>
      <c r="AJ83" s="46"/>
      <c r="AK83" s="48">
        <f t="shared" si="121"/>
        <v>0</v>
      </c>
    </row>
    <row r="84" spans="26:37" ht="15" hidden="1">
      <c r="Z84" s="45">
        <v>50</v>
      </c>
      <c r="AA84" s="46"/>
      <c r="AB84" s="47"/>
      <c r="AC84" s="46"/>
      <c r="AD84" s="46"/>
      <c r="AE84" s="46"/>
      <c r="AF84" s="48"/>
      <c r="AG84" s="46"/>
      <c r="AH84" s="48"/>
      <c r="AI84" s="40"/>
      <c r="AJ84" s="46"/>
      <c r="AK84" s="48">
        <f t="shared" si="121"/>
        <v>0</v>
      </c>
    </row>
    <row r="85" spans="26:37" ht="15" hidden="1">
      <c r="Z85" s="45">
        <v>20</v>
      </c>
      <c r="AA85" s="46"/>
      <c r="AB85" s="47"/>
      <c r="AC85" s="46"/>
      <c r="AD85" s="46"/>
      <c r="AE85" s="46"/>
      <c r="AF85" s="48"/>
      <c r="AG85" s="46"/>
      <c r="AH85" s="48"/>
      <c r="AI85" s="40"/>
      <c r="AJ85" s="46"/>
      <c r="AK85" s="48">
        <f t="shared" si="121"/>
        <v>0</v>
      </c>
    </row>
    <row r="86" spans="26:37" ht="15" hidden="1">
      <c r="Z86" s="45">
        <v>10</v>
      </c>
      <c r="AA86" s="46"/>
      <c r="AB86" s="47"/>
      <c r="AC86" s="46"/>
      <c r="AD86" s="46"/>
      <c r="AE86" s="46"/>
      <c r="AF86" s="48"/>
      <c r="AG86" s="46"/>
      <c r="AH86" s="48"/>
      <c r="AI86" s="40"/>
      <c r="AJ86" s="46"/>
      <c r="AK86" s="48">
        <f t="shared" si="121"/>
        <v>0</v>
      </c>
    </row>
    <row r="87" spans="26:37" ht="15" hidden="1">
      <c r="Z87" s="45">
        <v>5</v>
      </c>
      <c r="AA87" s="46"/>
      <c r="AB87" s="47"/>
      <c r="AC87" s="46"/>
      <c r="AD87" s="46"/>
      <c r="AE87" s="46"/>
      <c r="AF87" s="48"/>
      <c r="AG87" s="46"/>
      <c r="AH87" s="48"/>
      <c r="AI87" s="40"/>
      <c r="AJ87" s="46"/>
      <c r="AK87" s="48">
        <f t="shared" si="121"/>
        <v>0</v>
      </c>
    </row>
    <row r="88" spans="26:37" ht="15" hidden="1">
      <c r="Z88" s="45">
        <v>2.5</v>
      </c>
      <c r="AA88" s="46"/>
      <c r="AB88" s="47"/>
      <c r="AC88" s="46"/>
      <c r="AD88" s="46"/>
      <c r="AE88" s="46"/>
      <c r="AF88" s="48"/>
      <c r="AG88" s="46"/>
      <c r="AH88" s="48"/>
      <c r="AI88" s="40"/>
      <c r="AJ88" s="46"/>
      <c r="AK88" s="48">
        <f t="shared" si="121"/>
        <v>0</v>
      </c>
    </row>
    <row r="89" spans="26:37" ht="15" hidden="1">
      <c r="Z89" s="45">
        <v>1</v>
      </c>
      <c r="AA89" s="46"/>
      <c r="AB89" s="47"/>
      <c r="AC89" s="46"/>
      <c r="AD89" s="46"/>
      <c r="AE89" s="46"/>
      <c r="AF89" s="48"/>
      <c r="AG89" s="46"/>
      <c r="AH89" s="48"/>
      <c r="AI89" s="40"/>
      <c r="AJ89" s="46"/>
      <c r="AK89" s="48">
        <f t="shared" si="121"/>
        <v>0</v>
      </c>
    </row>
    <row r="90" spans="26:37" ht="15" hidden="1">
      <c r="Z90" s="45">
        <v>0.5</v>
      </c>
      <c r="AA90" s="46"/>
      <c r="AB90" s="47"/>
      <c r="AC90" s="46"/>
      <c r="AD90" s="46"/>
      <c r="AE90" s="46"/>
      <c r="AF90" s="48"/>
      <c r="AG90" s="46"/>
      <c r="AH90" s="48"/>
      <c r="AI90" s="40"/>
      <c r="AJ90" s="46"/>
      <c r="AK90" s="48">
        <f t="shared" si="121"/>
        <v>0</v>
      </c>
    </row>
    <row r="91" spans="26:37" ht="15" hidden="1">
      <c r="Z91" s="49" t="s">
        <v>15</v>
      </c>
      <c r="AA91" s="50"/>
      <c r="AB91" s="50"/>
      <c r="AC91" s="50"/>
      <c r="AD91" s="50"/>
      <c r="AE91" s="50"/>
      <c r="AF91" s="50"/>
      <c r="AG91" s="50"/>
      <c r="AH91" s="50"/>
      <c r="AI91" s="51"/>
      <c r="AJ91" s="50">
        <f>+SUM(AJ79:AJ90)</f>
        <v>0</v>
      </c>
      <c r="AK91" s="52">
        <f>+SUM(AK79:AK90)</f>
        <v>0</v>
      </c>
    </row>
    <row r="92" spans="26:37" ht="15" hidden="1">
      <c r="Z92" s="49" t="s">
        <v>7</v>
      </c>
      <c r="AA92" s="50"/>
      <c r="AB92" s="50"/>
      <c r="AC92" s="50"/>
      <c r="AD92" s="50"/>
      <c r="AE92" s="50"/>
      <c r="AF92" s="50"/>
      <c r="AG92" s="50"/>
      <c r="AH92" s="50"/>
      <c r="AI92" s="40"/>
      <c r="AJ92" s="50">
        <f>(+AJ91+AJ78)/1000</f>
        <v>0</v>
      </c>
      <c r="AK92" s="52">
        <f>(+AK91+AK78)/1000</f>
        <v>0</v>
      </c>
    </row>
    <row r="93" spans="26:37" ht="15" hidden="1">
      <c r="Z93" s="3"/>
      <c r="AA93" s="3"/>
      <c r="AB93" s="3"/>
      <c r="AC93"/>
      <c r="AD93"/>
      <c r="AE93"/>
      <c r="AF93"/>
      <c r="AG93"/>
      <c r="AH93"/>
      <c r="AI93" s="40"/>
      <c r="AJ93"/>
      <c r="AK93" s="53"/>
    </row>
    <row r="94" spans="26:37" ht="15" hidden="1">
      <c r="Z94" s="49" t="s">
        <v>16</v>
      </c>
      <c r="AA94" s="50"/>
      <c r="AB94" s="50"/>
      <c r="AC94" s="50"/>
      <c r="AD94" s="50"/>
      <c r="AE94" s="50"/>
      <c r="AF94" s="50"/>
      <c r="AG94" s="50"/>
      <c r="AH94" s="50"/>
      <c r="AI94" s="40"/>
      <c r="AJ94" s="50">
        <f>+AJ66+AJ92</f>
        <v>0</v>
      </c>
      <c r="AK94" s="52"/>
    </row>
    <row r="95" spans="26:37" ht="15" hidden="1">
      <c r="Z95" s="54"/>
      <c r="AA95" s="55"/>
      <c r="AB95" s="55"/>
      <c r="AC95" s="55"/>
      <c r="AD95" s="55"/>
      <c r="AE95" s="55"/>
      <c r="AF95" s="55"/>
      <c r="AG95" s="55"/>
      <c r="AH95" s="55"/>
      <c r="AI95" s="40"/>
      <c r="AJ95" s="55"/>
      <c r="AK95" s="55"/>
    </row>
    <row r="96" spans="26:37" ht="15" hidden="1">
      <c r="Z96" s="3"/>
      <c r="AA96" s="56"/>
      <c r="AB96" s="56"/>
      <c r="AC96" s="57"/>
      <c r="AD96" s="56"/>
      <c r="AE96" s="56"/>
      <c r="AF96"/>
      <c r="AG96"/>
      <c r="AH96"/>
      <c r="AI96" s="40"/>
      <c r="AJ96"/>
      <c r="AK96"/>
    </row>
    <row r="97" spans="26:37" ht="15" hidden="1">
      <c r="Z97" s="58" t="s">
        <v>17</v>
      </c>
      <c r="AA97" s="59"/>
      <c r="AB97" s="59"/>
      <c r="AC97" s="59"/>
      <c r="AD97" s="59"/>
      <c r="AE97" s="59"/>
      <c r="AF97"/>
      <c r="AG97"/>
      <c r="AH97" s="60"/>
      <c r="AI97" s="40"/>
      <c r="AJ97"/>
      <c r="AK97" s="60"/>
    </row>
    <row r="98" spans="26:37" ht="15" hidden="1">
      <c r="Z98" s="61" t="s">
        <v>18</v>
      </c>
      <c r="AA98" s="62"/>
      <c r="AB98" s="62"/>
      <c r="AC98" s="62"/>
      <c r="AD98" s="62"/>
      <c r="AE98" s="62"/>
      <c r="AF98"/>
      <c r="AG98"/>
      <c r="AH98" s="63"/>
      <c r="AI98" s="40"/>
      <c r="AJ98" s="64"/>
      <c r="AK98" s="63"/>
    </row>
    <row r="99" spans="26:37" ht="15" hidden="1">
      <c r="Z99" s="58" t="s">
        <v>7</v>
      </c>
      <c r="AA99" s="59"/>
      <c r="AB99" s="59"/>
      <c r="AC99" s="59"/>
      <c r="AD99" s="59"/>
      <c r="AE99" s="59"/>
      <c r="AF99"/>
      <c r="AG99"/>
      <c r="AH99"/>
      <c r="AI99" s="40"/>
      <c r="AJ99"/>
      <c r="AK99"/>
    </row>
    <row r="100" spans="26:37" ht="15" hidden="1">
      <c r="Z100" s="3"/>
      <c r="AA100" s="65"/>
      <c r="AB100" s="65"/>
      <c r="AC100" s="66"/>
      <c r="AD100" s="65"/>
      <c r="AE100" s="65"/>
      <c r="AF100"/>
      <c r="AG100"/>
      <c r="AH100"/>
      <c r="AI100" s="40"/>
      <c r="AJ100"/>
      <c r="AK100"/>
    </row>
    <row r="101" spans="26:37" ht="15" hidden="1">
      <c r="Z101" s="3"/>
      <c r="AA101" s="67"/>
      <c r="AB101" s="3"/>
      <c r="AC101" s="68"/>
      <c r="AD101"/>
      <c r="AE101"/>
      <c r="AF101"/>
      <c r="AG101"/>
      <c r="AH101"/>
      <c r="AI101" s="40"/>
      <c r="AJ101"/>
      <c r="AK101"/>
    </row>
    <row r="102" spans="26:37" ht="15" hidden="1">
      <c r="Z102" s="3"/>
      <c r="AA102" s="3"/>
      <c r="AB102" s="3"/>
      <c r="AC102" s="68"/>
      <c r="AD102"/>
      <c r="AE102"/>
      <c r="AF102"/>
      <c r="AG102"/>
      <c r="AH102"/>
      <c r="AI102" s="40"/>
      <c r="AJ102"/>
      <c r="AK102"/>
    </row>
    <row r="103" spans="26:37" ht="15" hidden="1">
      <c r="Z103" s="3"/>
      <c r="AA103" s="3"/>
      <c r="AB103" s="3"/>
      <c r="AC103" s="68"/>
      <c r="AD103"/>
      <c r="AE103"/>
      <c r="AF103"/>
      <c r="AG103"/>
      <c r="AH103"/>
      <c r="AI103" s="40"/>
      <c r="AJ103"/>
      <c r="AK103"/>
    </row>
    <row r="104" spans="26:37" ht="15" hidden="1">
      <c r="Z104" s="3"/>
      <c r="AA104" s="3"/>
      <c r="AB104" s="3"/>
      <c r="AC104" s="68"/>
      <c r="AD104"/>
      <c r="AE104"/>
      <c r="AF104"/>
      <c r="AG104"/>
      <c r="AH104"/>
      <c r="AI104" s="40"/>
      <c r="AJ104"/>
      <c r="AK104"/>
    </row>
    <row r="105" spans="26:37" ht="15" hidden="1">
      <c r="Z105" s="3"/>
      <c r="AA105" s="3"/>
      <c r="AB105" s="3"/>
      <c r="AC105" s="68"/>
      <c r="AD105"/>
      <c r="AE105"/>
      <c r="AF105"/>
      <c r="AG105"/>
      <c r="AH105"/>
      <c r="AI105" s="40"/>
      <c r="AJ105"/>
      <c r="AK105"/>
    </row>
    <row r="106" spans="26:37" ht="15" hidden="1">
      <c r="Z106" s="3"/>
      <c r="AA106" s="3"/>
      <c r="AB106" s="3"/>
      <c r="AC106" s="68"/>
      <c r="AD106"/>
      <c r="AE106"/>
      <c r="AF106"/>
      <c r="AG106"/>
      <c r="AH106"/>
      <c r="AI106" s="40"/>
      <c r="AJ106"/>
      <c r="AK106"/>
    </row>
    <row r="107" spans="26:37" ht="15" hidden="1">
      <c r="Z107" s="3"/>
      <c r="AA107" s="3"/>
      <c r="AB107" s="3"/>
      <c r="AC107" s="68"/>
      <c r="AD107"/>
      <c r="AE107"/>
      <c r="AF107"/>
      <c r="AG107"/>
      <c r="AH107"/>
      <c r="AI107" s="40"/>
      <c r="AJ107"/>
      <c r="AK107"/>
    </row>
    <row r="108" spans="26:37" ht="15" hidden="1">
      <c r="Z108" s="3"/>
      <c r="AA108" s="3"/>
      <c r="AB108" s="3"/>
      <c r="AC108" s="68"/>
      <c r="AD108"/>
      <c r="AE108"/>
      <c r="AF108"/>
      <c r="AG108"/>
      <c r="AH108"/>
      <c r="AI108" s="40"/>
      <c r="AJ108"/>
      <c r="AK108"/>
    </row>
    <row r="109" spans="26:37" ht="15" hidden="1">
      <c r="Z109" s="3"/>
      <c r="AA109" s="3"/>
      <c r="AB109" s="3"/>
      <c r="AC109" s="68"/>
      <c r="AD109"/>
      <c r="AE109"/>
      <c r="AF109"/>
      <c r="AG109"/>
      <c r="AH109"/>
      <c r="AI109" s="40"/>
      <c r="AJ109"/>
      <c r="AK109"/>
    </row>
    <row r="110" spans="26:37" ht="15" hidden="1">
      <c r="Z110" s="3"/>
      <c r="AA110" s="3"/>
      <c r="AB110" s="3"/>
      <c r="AC110" s="68"/>
      <c r="AD110"/>
      <c r="AE110"/>
      <c r="AF110"/>
      <c r="AG110"/>
      <c r="AH110"/>
      <c r="AI110" s="40"/>
      <c r="AJ110"/>
      <c r="AK110"/>
    </row>
    <row r="111" spans="26:37" ht="15" hidden="1">
      <c r="Z111" s="3"/>
      <c r="AA111" s="3"/>
      <c r="AB111" s="3"/>
      <c r="AC111" s="68"/>
      <c r="AD111"/>
      <c r="AE111"/>
      <c r="AF111"/>
      <c r="AG111"/>
      <c r="AH111"/>
      <c r="AI111" s="40"/>
      <c r="AJ111"/>
      <c r="AK111"/>
    </row>
    <row r="112" spans="26:37" ht="15" hidden="1">
      <c r="Z112" s="3"/>
      <c r="AA112" s="3"/>
      <c r="AB112" s="3"/>
      <c r="AC112" s="68"/>
      <c r="AD112"/>
      <c r="AE112"/>
      <c r="AF112"/>
      <c r="AG112"/>
      <c r="AH112"/>
      <c r="AI112" s="40"/>
      <c r="AJ112"/>
      <c r="AK112"/>
    </row>
    <row r="113" spans="26:37" ht="15" hidden="1">
      <c r="Z113" s="3"/>
      <c r="AA113" s="3"/>
      <c r="AB113" s="3"/>
      <c r="AC113" s="68"/>
      <c r="AD113"/>
      <c r="AE113"/>
      <c r="AF113"/>
      <c r="AG113"/>
      <c r="AH113"/>
      <c r="AI113" s="40"/>
      <c r="AJ113"/>
      <c r="AK113"/>
    </row>
    <row r="114" spans="26:37" ht="15" hidden="1">
      <c r="Z114" s="3"/>
      <c r="AA114" s="3"/>
      <c r="AB114" s="3"/>
      <c r="AC114" s="68"/>
      <c r="AD114"/>
      <c r="AE114"/>
      <c r="AF114"/>
      <c r="AG114"/>
      <c r="AH114"/>
      <c r="AI114" s="40"/>
      <c r="AJ114"/>
      <c r="AK114"/>
    </row>
    <row r="115" spans="26:37" ht="15" hidden="1">
      <c r="Z115" s="3"/>
      <c r="AA115" s="3"/>
      <c r="AB115" s="3"/>
      <c r="AC115" s="68"/>
      <c r="AD115"/>
      <c r="AE115"/>
      <c r="AF115" s="69"/>
      <c r="AG115"/>
      <c r="AH115"/>
      <c r="AI115" s="40"/>
      <c r="AJ115"/>
      <c r="AK115"/>
    </row>
    <row r="116" spans="26:37" ht="15" hidden="1">
      <c r="Z116" s="3"/>
      <c r="AA116" s="3"/>
      <c r="AB116" s="3"/>
      <c r="AC116" s="68"/>
      <c r="AD116"/>
      <c r="AE116"/>
      <c r="AF116" s="69"/>
      <c r="AG116" s="70"/>
      <c r="AH116"/>
      <c r="AI116" s="40"/>
      <c r="AJ116"/>
      <c r="AK116"/>
    </row>
    <row r="117" spans="26:37" ht="15" hidden="1">
      <c r="Z117" s="3"/>
      <c r="AA117" s="3"/>
      <c r="AB117" s="3"/>
      <c r="AC117" s="68"/>
      <c r="AD117"/>
      <c r="AE117"/>
      <c r="AF117"/>
      <c r="AG117" s="71"/>
      <c r="AH117"/>
      <c r="AI117" s="40"/>
      <c r="AJ117"/>
      <c r="AK117"/>
    </row>
    <row r="118" spans="26:37" ht="15" hidden="1">
      <c r="Z118" s="3"/>
      <c r="AA118" s="3"/>
      <c r="AB118" s="3"/>
      <c r="AC118" s="68"/>
      <c r="AD118"/>
      <c r="AE118"/>
      <c r="AF118"/>
      <c r="AG118" s="64"/>
      <c r="AH118"/>
      <c r="AI118" s="40"/>
      <c r="AJ118"/>
      <c r="AK118"/>
    </row>
    <row r="119" spans="26:37" ht="15" hidden="1">
      <c r="Z119" s="3"/>
      <c r="AA119" s="3"/>
      <c r="AB119" s="3"/>
      <c r="AC119" s="68"/>
      <c r="AD119"/>
      <c r="AE119"/>
      <c r="AF119"/>
      <c r="AG119"/>
      <c r="AH119"/>
      <c r="AI119" s="40"/>
      <c r="AJ119"/>
      <c r="AK119"/>
    </row>
    <row r="120" spans="26:37" ht="15" hidden="1">
      <c r="Z120" s="3"/>
      <c r="AA120" s="3"/>
      <c r="AB120" s="3"/>
      <c r="AC120" s="68"/>
      <c r="AD120"/>
      <c r="AE120"/>
      <c r="AF120"/>
      <c r="AG120"/>
      <c r="AH120"/>
      <c r="AI120" s="40"/>
      <c r="AJ120"/>
      <c r="AK120"/>
    </row>
    <row r="121" spans="26:37" ht="15" hidden="1">
      <c r="Z121" s="3"/>
      <c r="AA121" s="3"/>
      <c r="AB121" s="3"/>
      <c r="AC121" s="68"/>
      <c r="AD121"/>
      <c r="AE121"/>
      <c r="AF121"/>
      <c r="AG121"/>
      <c r="AH121"/>
      <c r="AI121" s="40"/>
      <c r="AJ121"/>
      <c r="AK121"/>
    </row>
    <row r="122" spans="26:37" ht="15" hidden="1">
      <c r="Z122" s="3"/>
      <c r="AA122" s="3"/>
      <c r="AB122" s="3"/>
      <c r="AC122" s="68"/>
      <c r="AD122"/>
      <c r="AE122"/>
      <c r="AF122"/>
      <c r="AG122"/>
      <c r="AH122"/>
      <c r="AI122" s="40"/>
      <c r="AJ122"/>
      <c r="AK122"/>
    </row>
    <row r="123" spans="26:37" ht="15" hidden="1">
      <c r="Z123" s="3"/>
      <c r="AA123" s="3"/>
      <c r="AB123" s="3"/>
      <c r="AC123" s="68"/>
      <c r="AD123"/>
      <c r="AE123"/>
      <c r="AF123"/>
      <c r="AG123"/>
      <c r="AH123"/>
      <c r="AI123" s="40"/>
      <c r="AJ123"/>
      <c r="AK123"/>
    </row>
    <row r="124" spans="26:37" ht="15" hidden="1">
      <c r="Z124" s="3"/>
      <c r="AA124" s="3"/>
      <c r="AB124" s="3"/>
      <c r="AC124" s="68"/>
      <c r="AD124"/>
      <c r="AE124"/>
      <c r="AF124"/>
      <c r="AG124"/>
      <c r="AH124"/>
      <c r="AI124" s="40"/>
      <c r="AJ124"/>
      <c r="AK124"/>
    </row>
    <row r="125" spans="26:37" ht="15" hidden="1">
      <c r="Z125" s="3"/>
      <c r="AA125" s="3"/>
      <c r="AB125" s="3"/>
      <c r="AC125" s="68"/>
      <c r="AD125"/>
      <c r="AE125"/>
      <c r="AF125"/>
      <c r="AG125"/>
      <c r="AH125"/>
      <c r="AI125" s="40"/>
      <c r="AJ125"/>
      <c r="AK125"/>
    </row>
    <row r="126" spans="26:37" ht="15" hidden="1">
      <c r="Z126" s="3"/>
      <c r="AA126" s="3"/>
      <c r="AB126" s="3"/>
      <c r="AC126" s="68"/>
      <c r="AD126"/>
      <c r="AE126"/>
      <c r="AF126"/>
      <c r="AG126"/>
      <c r="AH126"/>
      <c r="AI126" s="40"/>
      <c r="AJ126"/>
      <c r="AK126"/>
    </row>
    <row r="127" spans="26:37" ht="15" hidden="1">
      <c r="Z127" s="3"/>
      <c r="AA127" s="3"/>
      <c r="AB127" s="3"/>
      <c r="AC127" s="68"/>
      <c r="AD127"/>
      <c r="AE127"/>
      <c r="AF127"/>
      <c r="AG127"/>
      <c r="AH127"/>
      <c r="AI127" s="40"/>
      <c r="AJ127"/>
      <c r="AK127"/>
    </row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9" spans="14:85" ht="15">
      <c r="N159" s="53"/>
      <c r="CG159" s="86"/>
    </row>
    <row r="160" spans="14:85" ht="15">
      <c r="N160" s="53"/>
      <c r="CE160" s="85"/>
      <c r="CG160" s="85"/>
    </row>
    <row r="161" spans="14:85" ht="15">
      <c r="N161" s="53"/>
      <c r="CE161" s="85"/>
      <c r="CG161" s="85"/>
    </row>
    <row r="162" ht="15">
      <c r="N162" s="53"/>
    </row>
    <row r="163" spans="14:85" ht="15">
      <c r="N163" s="53"/>
      <c r="CG163" s="85"/>
    </row>
    <row r="164" ht="15">
      <c r="CG164" s="85"/>
    </row>
    <row r="165" ht="15">
      <c r="CG165" s="85"/>
    </row>
  </sheetData>
  <sheetProtection/>
  <mergeCells count="6">
    <mergeCell ref="AJ47:AK47"/>
    <mergeCell ref="AA47:AB47"/>
    <mergeCell ref="AC47:AC48"/>
    <mergeCell ref="AD47:AD48"/>
    <mergeCell ref="AE47:AF47"/>
    <mergeCell ref="AG47:AH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Elves I. Sozinho</dc:creator>
  <cp:keywords/>
  <dc:description/>
  <cp:lastModifiedBy>Nazira Ismael saide</cp:lastModifiedBy>
  <dcterms:created xsi:type="dcterms:W3CDTF">2020-02-11T08:21:05Z</dcterms:created>
  <dcterms:modified xsi:type="dcterms:W3CDTF">2023-11-07T12:27:55Z</dcterms:modified>
  <cp:category/>
  <cp:version/>
  <cp:contentType/>
  <cp:contentStatus/>
</cp:coreProperties>
</file>