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My Documents\BANCO DE MOÇAMBIQUE\GCI\GCI - Departamentos\DMR\2023\"/>
    </mc:Choice>
  </mc:AlternateContent>
  <bookViews>
    <workbookView xWindow="0" yWindow="0" windowWidth="28800" windowHeight="12300"/>
  </bookViews>
  <sheets>
    <sheet name="Highlights" sheetId="1" r:id="rId1"/>
    <sheet name="IMM" sheetId="2" r:id="rId2"/>
    <sheet name="IFEM" sheetId="3" r:id="rId3"/>
  </sheets>
  <externalReferences>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1" i="2" l="1"/>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E65" i="3"/>
  <c r="E64" i="3"/>
  <c r="E63" i="3"/>
  <c r="E61" i="3"/>
  <c r="E60" i="3"/>
  <c r="E59" i="3"/>
  <c r="E55" i="3"/>
  <c r="E54" i="3"/>
  <c r="E53" i="3"/>
  <c r="E51" i="3"/>
  <c r="E50" i="3"/>
  <c r="E49" i="3"/>
  <c r="E46" i="3"/>
  <c r="E45" i="3"/>
  <c r="D45" i="3"/>
  <c r="C45" i="3"/>
  <c r="B45" i="3"/>
  <c r="E44" i="3"/>
  <c r="E43" i="3"/>
  <c r="E41" i="3"/>
  <c r="E40" i="3"/>
  <c r="D40" i="3"/>
  <c r="C40" i="3"/>
  <c r="B40" i="3"/>
  <c r="E39" i="3"/>
  <c r="D39" i="3"/>
  <c r="C39" i="3"/>
  <c r="B39" i="3"/>
  <c r="E38" i="3"/>
  <c r="E37" i="3"/>
  <c r="E35" i="3"/>
  <c r="E34" i="3"/>
  <c r="D34" i="3"/>
  <c r="C34" i="3"/>
  <c r="B34" i="3"/>
  <c r="E33" i="3"/>
  <c r="D33" i="3"/>
  <c r="C33" i="3"/>
  <c r="B33" i="3"/>
  <c r="E32" i="3"/>
  <c r="E31" i="3"/>
  <c r="E28" i="3"/>
  <c r="E27" i="3"/>
  <c r="E26" i="3"/>
  <c r="E25" i="3"/>
  <c r="E23" i="3"/>
  <c r="E22" i="3"/>
  <c r="E21" i="3"/>
  <c r="E20" i="3"/>
  <c r="E18" i="3"/>
  <c r="E17" i="3"/>
  <c r="E16" i="3"/>
  <c r="E15" i="3"/>
  <c r="E13" i="3"/>
  <c r="E12" i="3"/>
  <c r="E11" i="3"/>
  <c r="E10" i="3"/>
  <c r="E7" i="3"/>
  <c r="E6" i="3"/>
  <c r="D6" i="3"/>
  <c r="C6" i="3"/>
  <c r="B6" i="3"/>
  <c r="E5" i="3"/>
  <c r="E4" i="3"/>
  <c r="E180" i="2"/>
  <c r="E179" i="2"/>
  <c r="D179" i="2"/>
  <c r="C179" i="2"/>
  <c r="B179" i="2"/>
  <c r="E177" i="2"/>
  <c r="E176" i="2"/>
  <c r="E174" i="2"/>
  <c r="E172" i="2"/>
  <c r="D172" i="2"/>
  <c r="C172" i="2"/>
  <c r="B172" i="2"/>
  <c r="E170" i="2"/>
  <c r="E169" i="2"/>
  <c r="E166" i="2"/>
  <c r="E165" i="2"/>
  <c r="E164" i="2"/>
  <c r="D164" i="2"/>
  <c r="C164" i="2"/>
  <c r="B164" i="2"/>
  <c r="E163" i="2"/>
  <c r="D163" i="2"/>
  <c r="C163" i="2"/>
  <c r="B163" i="2"/>
  <c r="E162" i="2"/>
  <c r="D162" i="2"/>
  <c r="C162" i="2"/>
  <c r="B162" i="2"/>
  <c r="E160" i="2"/>
  <c r="E159" i="2"/>
  <c r="E158" i="2"/>
  <c r="E156" i="2"/>
  <c r="E155" i="2"/>
  <c r="E154" i="2"/>
  <c r="D154" i="2"/>
  <c r="C154" i="2"/>
  <c r="B154" i="2"/>
  <c r="E153" i="2"/>
  <c r="D153" i="2"/>
  <c r="C153" i="2"/>
  <c r="B153" i="2"/>
  <c r="E152" i="2"/>
  <c r="D152" i="2"/>
  <c r="C152" i="2"/>
  <c r="B152" i="2"/>
  <c r="E150" i="2"/>
  <c r="E149" i="2"/>
  <c r="E148" i="2"/>
  <c r="E145" i="2"/>
  <c r="E144" i="2"/>
  <c r="E143" i="2"/>
  <c r="D143" i="2"/>
  <c r="C143" i="2"/>
  <c r="B143" i="2"/>
  <c r="E142" i="2"/>
  <c r="D142" i="2"/>
  <c r="C142" i="2"/>
  <c r="B142" i="2"/>
  <c r="E141" i="2"/>
  <c r="D141" i="2"/>
  <c r="C141" i="2"/>
  <c r="B141" i="2"/>
  <c r="E140" i="2"/>
  <c r="E139" i="2"/>
  <c r="E138" i="2"/>
  <c r="E137" i="2"/>
  <c r="E135" i="2"/>
  <c r="E134" i="2"/>
  <c r="E133" i="2"/>
  <c r="D133" i="2"/>
  <c r="C133" i="2"/>
  <c r="B133" i="2"/>
  <c r="E132" i="2"/>
  <c r="D132" i="2"/>
  <c r="C132" i="2"/>
  <c r="B132" i="2"/>
  <c r="E131" i="2"/>
  <c r="D131" i="2"/>
  <c r="C131" i="2"/>
  <c r="B131" i="2"/>
  <c r="E130" i="2"/>
  <c r="E129" i="2"/>
  <c r="E128" i="2"/>
  <c r="E127" i="2"/>
  <c r="E125" i="2"/>
  <c r="E124" i="2"/>
  <c r="E123" i="2"/>
  <c r="D123" i="2"/>
  <c r="C123" i="2"/>
  <c r="B123" i="2"/>
  <c r="E122" i="2"/>
  <c r="D122" i="2"/>
  <c r="C122" i="2"/>
  <c r="B122" i="2"/>
  <c r="E121" i="2"/>
  <c r="D121" i="2"/>
  <c r="C121" i="2"/>
  <c r="B121" i="2"/>
  <c r="E120" i="2"/>
  <c r="E119" i="2"/>
  <c r="E118" i="2"/>
  <c r="E117" i="2"/>
  <c r="E104" i="2"/>
  <c r="E103" i="2"/>
  <c r="E102" i="2"/>
  <c r="D102" i="2"/>
  <c r="C102" i="2"/>
  <c r="B102" i="2"/>
  <c r="E101" i="2"/>
  <c r="D101" i="2"/>
  <c r="C101" i="2"/>
  <c r="B101" i="2"/>
  <c r="E100" i="2"/>
  <c r="D100" i="2"/>
  <c r="C100" i="2"/>
  <c r="B100" i="2"/>
  <c r="E99" i="2"/>
  <c r="E98" i="2"/>
  <c r="E97" i="2"/>
  <c r="E96" i="2"/>
  <c r="E94" i="2"/>
  <c r="E93" i="2"/>
  <c r="E92" i="2"/>
  <c r="D92" i="2"/>
  <c r="C92" i="2"/>
  <c r="B92" i="2"/>
  <c r="E91" i="2"/>
  <c r="D91" i="2"/>
  <c r="C91" i="2"/>
  <c r="B91" i="2"/>
  <c r="E90" i="2"/>
  <c r="D90" i="2"/>
  <c r="C90" i="2"/>
  <c r="B90" i="2"/>
  <c r="E89" i="2"/>
  <c r="E88" i="2"/>
  <c r="E87" i="2"/>
  <c r="E86" i="2"/>
  <c r="E84" i="2"/>
  <c r="E83" i="2"/>
  <c r="E82" i="2"/>
  <c r="D82" i="2"/>
  <c r="C82" i="2"/>
  <c r="B82" i="2"/>
  <c r="E81" i="2"/>
  <c r="D81" i="2"/>
  <c r="C81" i="2"/>
  <c r="B81" i="2"/>
  <c r="E80" i="2"/>
  <c r="D80" i="2"/>
  <c r="C80" i="2"/>
  <c r="B80" i="2"/>
  <c r="E79" i="2"/>
  <c r="E78" i="2"/>
  <c r="E77" i="2"/>
  <c r="E76" i="2"/>
  <c r="E73" i="2"/>
  <c r="E71" i="2"/>
  <c r="E70" i="2"/>
  <c r="E69" i="2"/>
  <c r="E67" i="2"/>
  <c r="E66" i="2"/>
  <c r="E65" i="2"/>
  <c r="E55" i="2"/>
  <c r="E52" i="2"/>
  <c r="E50" i="2"/>
  <c r="E48" i="2"/>
  <c r="E47" i="2"/>
  <c r="E46" i="2"/>
  <c r="C46" i="2"/>
  <c r="E45" i="2"/>
  <c r="E44" i="2"/>
  <c r="E43" i="2"/>
  <c r="E41" i="2"/>
  <c r="E40" i="2"/>
  <c r="E39" i="2"/>
  <c r="D39" i="2"/>
  <c r="C39" i="2"/>
  <c r="B39" i="2"/>
  <c r="E38" i="2"/>
  <c r="E37" i="2"/>
  <c r="E36" i="2"/>
  <c r="E33" i="2"/>
  <c r="E31" i="2"/>
  <c r="E30" i="2"/>
  <c r="E28" i="2"/>
  <c r="E21" i="2"/>
  <c r="E19" i="2"/>
  <c r="E18" i="2"/>
  <c r="E17" i="2"/>
  <c r="D17" i="2"/>
  <c r="B17" i="2"/>
  <c r="E16" i="2"/>
  <c r="E15" i="2"/>
  <c r="E14" i="2"/>
  <c r="E11" i="2"/>
  <c r="E10" i="2"/>
  <c r="D10" i="2"/>
  <c r="C10" i="2"/>
  <c r="B10" i="2"/>
  <c r="E9" i="2"/>
  <c r="E8" i="2"/>
  <c r="E7" i="2"/>
</calcChain>
</file>

<file path=xl/sharedStrings.xml><?xml version="1.0" encoding="utf-8"?>
<sst xmlns="http://schemas.openxmlformats.org/spreadsheetml/2006/main" count="351" uniqueCount="142">
  <si>
    <r>
      <rPr>
        <sz val="55"/>
        <color theme="8" tint="-0.24994659260841701"/>
        <rFont val="Times New Roman"/>
        <family val="1"/>
      </rPr>
      <t>QUARTERLY MARKETS REPORT</t>
    </r>
  </si>
  <si>
    <r>
      <rPr>
        <b/>
        <sz val="12"/>
        <color theme="1"/>
        <rFont val="Times New Roman"/>
        <family val="1"/>
      </rPr>
      <t>Interbank Money Market (IMM)</t>
    </r>
  </si>
  <si>
    <r>
      <rPr>
        <b/>
        <sz val="12"/>
        <color theme="1"/>
        <rFont val="Times New Roman"/>
        <family val="1"/>
      </rPr>
      <t>MIMO RATE</t>
    </r>
  </si>
  <si>
    <r>
      <rPr>
        <b/>
        <sz val="12"/>
        <color theme="1"/>
        <rFont val="Times New Roman"/>
        <family val="1"/>
      </rPr>
      <t>EFFECTIVE MIMO RATE</t>
    </r>
  </si>
  <si>
    <r>
      <rPr>
        <sz val="12"/>
        <color theme="1"/>
        <rFont val="Times New Roman"/>
        <family val="1"/>
      </rPr>
      <t>1. UNSECURED INTERBANK TRANSACTIONS</t>
    </r>
  </si>
  <si>
    <r>
      <rPr>
        <sz val="12"/>
        <color theme="1"/>
        <rFont val="Times New Roman"/>
        <family val="1"/>
      </rPr>
      <t>Overnight</t>
    </r>
  </si>
  <si>
    <t>Montante Total</t>
  </si>
  <si>
    <t>Última Taxa de Juro Média Ponderada Observada</t>
  </si>
  <si>
    <t>Número de Operações</t>
  </si>
  <si>
    <t>Montante Médio por Sessão</t>
  </si>
  <si>
    <t>Taxa de Juro Média Ponderada no Período</t>
  </si>
  <si>
    <t>Número de Sessões</t>
  </si>
  <si>
    <r>
      <rPr>
        <sz val="12"/>
        <color theme="1"/>
        <rFont val="Times New Roman"/>
        <family val="1"/>
      </rPr>
      <t>2 to 7 days</t>
    </r>
  </si>
  <si>
    <t>8 à 15 dias</t>
  </si>
  <si>
    <t>16 à 30 dias</t>
  </si>
  <si>
    <r>
      <rPr>
        <sz val="12"/>
        <color rgb="FF000000"/>
        <rFont val="Times New Roman"/>
        <family val="1"/>
      </rPr>
      <t>2. SECURED INTERBANK TRANSACTIONS (REPOS)</t>
    </r>
  </si>
  <si>
    <r>
      <rPr>
        <sz val="12"/>
        <color theme="1"/>
        <rFont val="Times New Roman"/>
        <family val="1"/>
      </rPr>
      <t xml:space="preserve">Total Supply Amount </t>
    </r>
  </si>
  <si>
    <r>
      <rPr>
        <sz val="12"/>
        <color theme="1"/>
        <rFont val="Times New Roman"/>
        <family val="1"/>
      </rPr>
      <t>Total Demand Amount</t>
    </r>
  </si>
  <si>
    <r>
      <rPr>
        <sz val="12"/>
        <color theme="1"/>
        <rFont val="Times New Roman"/>
        <family val="1"/>
      </rPr>
      <t>Total Subscription Amount</t>
    </r>
  </si>
  <si>
    <r>
      <rPr>
        <sz val="12"/>
        <color theme="1"/>
        <rFont val="Times New Roman"/>
        <family val="1"/>
      </rPr>
      <t>Average Supply Amount per Session</t>
    </r>
  </si>
  <si>
    <r>
      <rPr>
        <sz val="12"/>
        <color theme="1"/>
        <rFont val="Times New Roman"/>
        <family val="1"/>
      </rPr>
      <t>Average Demand Amount per Session</t>
    </r>
  </si>
  <si>
    <r>
      <rPr>
        <sz val="12"/>
        <color theme="1"/>
        <rFont val="Times New Roman"/>
        <family val="1"/>
      </rPr>
      <t>Average Subscription Amount per Session</t>
    </r>
  </si>
  <si>
    <r>
      <rPr>
        <sz val="12"/>
        <color theme="1"/>
        <rFont val="Times New Roman"/>
        <family val="1"/>
      </rPr>
      <t>7 days</t>
    </r>
  </si>
  <si>
    <r>
      <rPr>
        <sz val="12"/>
        <color theme="1"/>
        <rFont val="Times New Roman"/>
        <family val="1"/>
      </rPr>
      <t>63 days</t>
    </r>
  </si>
  <si>
    <r>
      <rPr>
        <sz val="12"/>
        <rFont val="Times New Roman"/>
        <family val="1"/>
      </rPr>
      <t>91 days</t>
    </r>
  </si>
  <si>
    <r>
      <rPr>
        <sz val="12"/>
        <color theme="1"/>
        <rFont val="Times New Roman"/>
        <family val="1"/>
      </rPr>
      <t>182 days</t>
    </r>
  </si>
  <si>
    <r>
      <rPr>
        <sz val="12"/>
        <color theme="1"/>
        <rFont val="Times New Roman"/>
        <family val="1"/>
      </rPr>
      <t>364 days</t>
    </r>
  </si>
  <si>
    <r>
      <rPr>
        <sz val="12"/>
        <color theme="1"/>
        <rFont val="Times New Roman"/>
        <family val="1"/>
      </rPr>
      <t>Standing Deposit Facility</t>
    </r>
  </si>
  <si>
    <r>
      <rPr>
        <sz val="12"/>
        <color theme="1"/>
        <rFont val="Times New Roman"/>
        <family val="1"/>
      </rPr>
      <t>Latest Interest Rate Observed</t>
    </r>
  </si>
  <si>
    <r>
      <rPr>
        <sz val="12"/>
        <color theme="1"/>
        <rFont val="Times New Roman"/>
        <family val="1"/>
      </rPr>
      <t>Standing Lending Facility</t>
    </r>
  </si>
  <si>
    <r>
      <rPr>
        <sz val="12"/>
        <color theme="1"/>
        <rFont val="Times New Roman"/>
        <family val="1"/>
      </rPr>
      <t>Notes:</t>
    </r>
  </si>
  <si>
    <r>
      <rPr>
        <sz val="12"/>
        <color theme="1"/>
        <rFont val="Times New Roman"/>
        <family val="1"/>
      </rPr>
      <t>The MIMO rate is the policy rate.</t>
    </r>
  </si>
  <si>
    <r>
      <rPr>
        <sz val="12"/>
        <color rgb="FF000000"/>
        <rFont val="Times New Roman"/>
        <family val="1"/>
      </rPr>
      <t>The effective MIMO policy rate is the interest rate of overnight interbank market (transactions between banks)</t>
    </r>
  </si>
  <si>
    <r>
      <rPr>
        <sz val="12"/>
        <color theme="1"/>
        <rFont val="Times New Roman"/>
        <family val="1"/>
      </rPr>
      <t>Institutions authorized to operate in the IMM participate in the primary issuance of Treasury Bills (type A).</t>
    </r>
  </si>
  <si>
    <r>
      <rPr>
        <sz val="12"/>
        <color theme="1"/>
        <rFont val="Times New Roman"/>
        <family val="1"/>
      </rPr>
      <t xml:space="preserve">Non-monetary financial institutions (NMFIS), such as insurance companies, participate in the primary issuance of Treasury Bills (type B). </t>
    </r>
  </si>
  <si>
    <r>
      <rPr>
        <sz val="12"/>
        <rFont val="Times New Roman"/>
        <family val="1"/>
      </rPr>
      <t>Amounts in millions of Meticais</t>
    </r>
  </si>
  <si>
    <r>
      <rPr>
        <sz val="12"/>
        <color theme="1"/>
        <rFont val="Times New Roman"/>
        <family val="1"/>
      </rPr>
      <t>1. FOREIGN EXCHANGE TRANSACTIONS BETWEEN BANKS</t>
    </r>
  </si>
  <si>
    <r>
      <rPr>
        <i/>
        <sz val="12"/>
        <color theme="1"/>
        <rFont val="Times New Roman"/>
        <family val="1"/>
      </rPr>
      <t>Spot</t>
    </r>
  </si>
  <si>
    <r>
      <rPr>
        <sz val="12"/>
        <color theme="1"/>
        <rFont val="Times New Roman"/>
        <family val="1"/>
      </rPr>
      <t>2. FOREIGN EXCHANGE TRANSACTIONS BETWEEN THE BM AND BANKS</t>
    </r>
  </si>
  <si>
    <r>
      <rPr>
        <sz val="12"/>
        <color rgb="FF000000"/>
        <rFont val="Times New Roman"/>
        <family val="1"/>
      </rPr>
      <t>Spot Bilateral BM Sales to Banks</t>
    </r>
  </si>
  <si>
    <r>
      <rPr>
        <sz val="12"/>
        <color rgb="FF000000"/>
        <rFont val="Times New Roman"/>
        <family val="1"/>
      </rPr>
      <t>Spot Bilateral BM Purchases to Banks</t>
    </r>
  </si>
  <si>
    <r>
      <rPr>
        <sz val="12"/>
        <color rgb="FF000000"/>
        <rFont val="Times New Roman"/>
        <family val="1"/>
      </rPr>
      <t>Bilateral BM Sales to Banks by Foreign Exchange Swap</t>
    </r>
  </si>
  <si>
    <r>
      <rPr>
        <sz val="12"/>
        <color rgb="FF000000"/>
        <rFont val="Times New Roman"/>
        <family val="1"/>
      </rPr>
      <t xml:space="preserve"> Bilateral BM Purchases from Banks by Foreign Exchange Swap</t>
    </r>
  </si>
  <si>
    <r>
      <rPr>
        <sz val="12"/>
        <color theme="1"/>
        <rFont val="Times New Roman"/>
        <family val="1"/>
      </rPr>
      <t>3. FOREIGN EXCHANGE TRANSACTIONS BETWEEN BANKS AND THEIR CUSTOMERS</t>
    </r>
  </si>
  <si>
    <r>
      <rPr>
        <sz val="12"/>
        <color rgb="FF000000"/>
        <rFont val="Times New Roman"/>
        <family val="1"/>
      </rPr>
      <t>Spot Foreign Exchange Transactions in USD</t>
    </r>
  </si>
  <si>
    <r>
      <rPr>
        <sz val="12"/>
        <color theme="1"/>
        <rFont val="Times New Roman"/>
        <family val="1"/>
      </rPr>
      <t>Purchase Amounts in USD</t>
    </r>
  </si>
  <si>
    <r>
      <rPr>
        <sz val="12"/>
        <color theme="1"/>
        <rFont val="Times New Roman"/>
        <family val="1"/>
      </rPr>
      <t>Sales Amounts in USD</t>
    </r>
  </si>
  <si>
    <r>
      <rPr>
        <sz val="12"/>
        <color theme="1"/>
        <rFont val="Times New Roman"/>
        <family val="1"/>
      </rPr>
      <t>Average Daily Amount of Purchases in USD</t>
    </r>
  </si>
  <si>
    <r>
      <rPr>
        <sz val="12"/>
        <color theme="1"/>
        <rFont val="Times New Roman"/>
        <family val="1"/>
      </rPr>
      <t>Average Daily Sales Amount in USD</t>
    </r>
  </si>
  <si>
    <r>
      <rPr>
        <sz val="12"/>
        <color rgb="FF000000"/>
        <rFont val="Times New Roman"/>
        <family val="1"/>
      </rPr>
      <t>Total Spot Foreign Exchange Transactions</t>
    </r>
  </si>
  <si>
    <r>
      <rPr>
        <sz val="12"/>
        <color theme="1"/>
        <rFont val="Times New Roman"/>
        <family val="1"/>
      </rPr>
      <t>Total Amount of Purchases</t>
    </r>
  </si>
  <si>
    <r>
      <rPr>
        <sz val="12"/>
        <color theme="1"/>
        <rFont val="Times New Roman"/>
        <family val="1"/>
      </rPr>
      <t>Total Amount of Sales</t>
    </r>
  </si>
  <si>
    <r>
      <rPr>
        <sz val="12"/>
        <color theme="1"/>
        <rFont val="Times New Roman"/>
        <family val="1"/>
      </rPr>
      <t>Average Daily Amount of Total Purchases in All Currencies</t>
    </r>
  </si>
  <si>
    <r>
      <rPr>
        <sz val="12"/>
        <color theme="1"/>
        <rFont val="Times New Roman"/>
        <family val="1"/>
      </rPr>
      <t>Average Daily Amount of Total Sales in All Currencies</t>
    </r>
  </si>
  <si>
    <r>
      <rPr>
        <sz val="12"/>
        <color theme="1"/>
        <rFont val="Times New Roman"/>
        <family val="1"/>
      </rPr>
      <t>Foreign Exchange Transactions on OTC Financial Derivatives</t>
    </r>
  </si>
  <si>
    <r>
      <rPr>
        <sz val="12"/>
        <color theme="1"/>
        <rFont val="Times New Roman"/>
        <family val="1"/>
      </rPr>
      <t>4. BENCHMARK EXCHANGE RATE (USD/MZN)</t>
    </r>
  </si>
  <si>
    <r>
      <rPr>
        <sz val="12"/>
        <color theme="1"/>
        <rFont val="Times New Roman"/>
        <family val="1"/>
      </rPr>
      <t>Purchase Exchange Rate</t>
    </r>
  </si>
  <si>
    <r>
      <rPr>
        <sz val="12"/>
        <color theme="1"/>
        <rFont val="Times New Roman"/>
        <family val="1"/>
      </rPr>
      <t>Sale Exchange Rate</t>
    </r>
  </si>
  <si>
    <r>
      <rPr>
        <sz val="12"/>
        <color theme="1"/>
        <rFont val="Times New Roman"/>
        <family val="1"/>
      </rPr>
      <t>Average Exchange Rate</t>
    </r>
  </si>
  <si>
    <r>
      <rPr>
        <sz val="12"/>
        <color theme="1"/>
        <rFont val="Times New Roman"/>
        <family val="1"/>
      </rPr>
      <t>Average Exchange Rate for the Period</t>
    </r>
  </si>
  <si>
    <r>
      <rPr>
        <sz val="12"/>
        <color theme="1"/>
        <rFont val="Times New Roman"/>
        <family val="1"/>
      </rPr>
      <t>1. Amounts in millions of United States dollars (USD).</t>
    </r>
  </si>
  <si>
    <r>
      <rPr>
        <sz val="12"/>
        <color theme="1"/>
        <rFont val="Times New Roman"/>
        <family val="1"/>
      </rPr>
      <t>2. Exchange rates in USD/MZN, except for Point 5 (ZAR/MZN).</t>
    </r>
  </si>
  <si>
    <r>
      <rPr>
        <sz val="12"/>
        <color rgb="FF000000"/>
        <rFont val="Times New Roman"/>
        <family val="1"/>
      </rPr>
      <t>3. In the amounts of total spot foreign exchange transactions between banks and their customers all currencies are converted to USD.</t>
    </r>
  </si>
  <si>
    <r>
      <rPr>
        <sz val="12"/>
        <color theme="1"/>
        <rFont val="Times New Roman"/>
        <family val="1"/>
      </rPr>
      <t>3. Total sales of banks to their customers include amounts sold by the bank to pay for fuel bills.</t>
    </r>
  </si>
  <si>
    <r>
      <rPr>
        <sz val="12"/>
        <color theme="1"/>
        <rFont val="Times New Roman"/>
        <family val="1"/>
      </rPr>
      <t>5. EFFECTIVE EXCHANGE RATES (USD / MZN)</t>
    </r>
  </si>
  <si>
    <t xml:space="preserve">
</t>
  </si>
  <si>
    <r>
      <rPr>
        <sz val="12"/>
        <color theme="1"/>
        <rFont val="Times New Roman"/>
        <family val="1"/>
      </rPr>
      <t xml:space="preserve">MZN million </t>
    </r>
  </si>
  <si>
    <t>-</t>
  </si>
  <si>
    <r>
      <rPr>
        <sz val="12"/>
        <color theme="0"/>
        <rFont val="Times New Roman"/>
        <family val="1"/>
      </rPr>
      <t>MIMO</t>
    </r>
  </si>
  <si>
    <r>
      <rPr>
        <sz val="12"/>
        <color theme="0"/>
        <rFont val="Times New Roman"/>
        <family val="1"/>
      </rPr>
      <t>SDF</t>
    </r>
  </si>
  <si>
    <r>
      <rPr>
        <sz val="12"/>
        <color theme="0"/>
        <rFont val="Times New Roman"/>
        <family val="1"/>
      </rPr>
      <t>SLF</t>
    </r>
  </si>
  <si>
    <r>
      <rPr>
        <sz val="12"/>
        <color theme="0"/>
        <rFont val="Times New Roman"/>
        <family val="1"/>
      </rPr>
      <t>91-day T-Bill</t>
    </r>
  </si>
  <si>
    <r>
      <rPr>
        <b/>
        <sz val="12"/>
        <color theme="0"/>
        <rFont val="Times New Roman"/>
        <family val="1"/>
      </rPr>
      <t>182-day T-Bill</t>
    </r>
  </si>
  <si>
    <r>
      <rPr>
        <sz val="12"/>
        <color theme="0"/>
        <rFont val="Times New Roman"/>
        <family val="1"/>
      </rPr>
      <t>364-day T-Bill</t>
    </r>
  </si>
  <si>
    <r>
      <rPr>
        <sz val="12"/>
        <color theme="0"/>
        <rFont val="Times New Roman"/>
        <family val="1"/>
      </rPr>
      <t>7-day RR</t>
    </r>
  </si>
  <si>
    <r>
      <rPr>
        <sz val="12"/>
        <color theme="0"/>
        <rFont val="Times New Roman"/>
        <family val="1"/>
      </rPr>
      <t>28-day RR</t>
    </r>
  </si>
  <si>
    <r>
      <rPr>
        <sz val="12"/>
        <color theme="0"/>
        <rFont val="Times New Roman"/>
        <family val="1"/>
      </rPr>
      <t>63-day RR</t>
    </r>
  </si>
  <si>
    <r>
      <rPr>
        <sz val="12"/>
        <color theme="0"/>
        <rFont val="Times New Roman"/>
        <family val="1"/>
      </rPr>
      <t>Effective MIMO</t>
    </r>
  </si>
  <si>
    <r>
      <rPr>
        <sz val="12"/>
        <color theme="0"/>
        <rFont val="Times New Roman"/>
        <family val="1"/>
      </rPr>
      <t>Months</t>
    </r>
  </si>
  <si>
    <r>
      <rPr>
        <sz val="11"/>
        <color theme="0"/>
        <rFont val="Calibri"/>
        <family val="2"/>
        <scheme val="minor"/>
      </rPr>
      <t>Benchmark Exchange Rate</t>
    </r>
  </si>
  <si>
    <r>
      <rPr>
        <sz val="11"/>
        <color theme="0"/>
        <rFont val="Calibri"/>
        <family val="2"/>
        <scheme val="minor"/>
      </rPr>
      <t>Effective exchange rate</t>
    </r>
  </si>
  <si>
    <r>
      <rPr>
        <sz val="11"/>
        <color theme="0"/>
        <rFont val="Calibri"/>
        <family val="2"/>
        <scheme val="minor"/>
      </rPr>
      <t>Maturity</t>
    </r>
  </si>
  <si>
    <r>
      <rPr>
        <sz val="12"/>
        <color theme="0"/>
        <rFont val="Times New Roman"/>
        <family val="1"/>
      </rPr>
      <t>Jan.23</t>
    </r>
  </si>
  <si>
    <r>
      <rPr>
        <sz val="12"/>
        <color theme="0"/>
        <rFont val="Times New Roman"/>
        <family val="1"/>
      </rPr>
      <t>Feb.23</t>
    </r>
  </si>
  <si>
    <r>
      <rPr>
        <sz val="12"/>
        <color theme="0"/>
        <rFont val="Times New Roman"/>
        <family val="1"/>
      </rPr>
      <t>Mar.23</t>
    </r>
  </si>
  <si>
    <r>
      <rPr>
        <b/>
        <sz val="12"/>
        <color theme="1"/>
        <rFont val="Times New Roman"/>
        <family val="1"/>
      </rPr>
      <t>Q2 2023</t>
    </r>
  </si>
  <si>
    <r>
      <rPr>
        <sz val="12"/>
        <color rgb="FF000000"/>
        <rFont val="Times New Roman"/>
        <family val="1"/>
      </rPr>
      <t>3. REPOS ISSUED BY BM</t>
    </r>
  </si>
  <si>
    <r>
      <rPr>
        <sz val="12"/>
        <color rgb="FF000000"/>
        <rFont val="Times New Roman"/>
        <family val="1"/>
      </rPr>
      <t>4. REVERSE REPOS ISSUED BY THE BM</t>
    </r>
  </si>
  <si>
    <r>
      <rPr>
        <sz val="12"/>
        <color theme="1"/>
        <rFont val="Times New Roman"/>
        <family val="1"/>
      </rPr>
      <t>5. PRIMARY ISSUANCE OF TREASURY BILLS (TYPE A)</t>
    </r>
  </si>
  <si>
    <r>
      <rPr>
        <sz val="12"/>
        <color theme="1"/>
        <rFont val="Times New Roman"/>
        <family val="1"/>
      </rPr>
      <t xml:space="preserve">6. PRIMARY ISSUANCE OF TREASURY BILLS (TYPE B) </t>
    </r>
  </si>
  <si>
    <r>
      <rPr>
        <sz val="12"/>
        <color theme="1"/>
        <rFont val="Times New Roman"/>
        <family val="1"/>
      </rPr>
      <t>7. STANDING FACILITIES</t>
    </r>
  </si>
  <si>
    <r>
      <rPr>
        <sz val="12"/>
        <color theme="1"/>
        <rFont val="Times New Roman"/>
        <family val="1"/>
      </rPr>
      <t>Weighted Average Interest Rate Observed in the Period</t>
    </r>
  </si>
  <si>
    <r>
      <rPr>
        <sz val="12"/>
        <color theme="0"/>
        <rFont val="Times New Roman"/>
        <family val="1"/>
      </rPr>
      <t>April-23</t>
    </r>
  </si>
  <si>
    <r>
      <rPr>
        <sz val="12"/>
        <color theme="0"/>
        <rFont val="Times New Roman"/>
        <family val="1"/>
      </rPr>
      <t xml:space="preserve">June-23 </t>
    </r>
  </si>
  <si>
    <r>
      <rPr>
        <b/>
        <sz val="12"/>
        <color theme="0"/>
        <rFont val="Times New Roman"/>
        <family val="1"/>
      </rPr>
      <t xml:space="preserve">May-23 </t>
    </r>
  </si>
  <si>
    <r>
      <rPr>
        <sz val="12"/>
        <color theme="0"/>
        <rFont val="Times New Roman"/>
        <family val="1"/>
      </rPr>
      <t>Apr.23</t>
    </r>
  </si>
  <si>
    <r>
      <rPr>
        <sz val="12"/>
        <color theme="0"/>
        <rFont val="Times New Roman"/>
        <family val="1"/>
      </rPr>
      <t>May.23</t>
    </r>
  </si>
  <si>
    <r>
      <rPr>
        <sz val="12"/>
        <color theme="0"/>
        <rFont val="Times New Roman"/>
        <family val="1"/>
      </rPr>
      <t>Jun.23</t>
    </r>
  </si>
  <si>
    <r>
      <rPr>
        <b/>
        <sz val="12"/>
        <color theme="1"/>
        <rFont val="Times New Roman"/>
        <family val="1"/>
      </rPr>
      <t xml:space="preserve">Foreign Exchange Market </t>
    </r>
  </si>
  <si>
    <r>
      <rPr>
        <sz val="12"/>
        <color theme="1"/>
        <rFont val="Times New Roman"/>
        <family val="1"/>
      </rPr>
      <t>Latest Exchange Rate Observed</t>
    </r>
  </si>
  <si>
    <r>
      <rPr>
        <b/>
        <sz val="12"/>
        <color theme="1"/>
        <rFont val="Times New Roman"/>
        <family val="1"/>
      </rPr>
      <t>July</t>
    </r>
  </si>
  <si>
    <r>
      <rPr>
        <b/>
        <sz val="12"/>
        <color theme="1"/>
        <rFont val="Times New Roman"/>
        <family val="1"/>
      </rPr>
      <t>August</t>
    </r>
  </si>
  <si>
    <r>
      <rPr>
        <b/>
        <sz val="12"/>
        <color theme="1"/>
        <rFont val="Times New Roman"/>
        <family val="1"/>
      </rPr>
      <t>September</t>
    </r>
  </si>
  <si>
    <r>
      <rPr>
        <b/>
        <sz val="12"/>
        <color theme="1"/>
        <rFont val="Times New Roman"/>
        <family val="1"/>
      </rPr>
      <t>Q3 2023</t>
    </r>
  </si>
  <si>
    <r>
      <rPr>
        <sz val="12"/>
        <color theme="1"/>
        <rFont val="Times New Roman"/>
        <family val="1"/>
      </rPr>
      <t>1 day</t>
    </r>
  </si>
  <si>
    <r>
      <rPr>
        <sz val="12"/>
        <color theme="1"/>
        <rFont val="Times New Roman"/>
        <family val="1"/>
      </rPr>
      <t>28/35 days</t>
    </r>
  </si>
  <si>
    <r>
      <rPr>
        <sz val="12"/>
        <color theme="0"/>
        <rFont val="Times New Roman"/>
        <family val="1"/>
      </rPr>
      <t>Jul.23</t>
    </r>
  </si>
  <si>
    <r>
      <rPr>
        <sz val="12"/>
        <color theme="0"/>
        <rFont val="Times New Roman"/>
        <family val="1"/>
      </rPr>
      <t>Aug.23</t>
    </r>
  </si>
  <si>
    <r>
      <rPr>
        <sz val="12"/>
        <color theme="0"/>
        <rFont val="Times New Roman"/>
        <family val="1"/>
      </rPr>
      <t>Sep.23</t>
    </r>
  </si>
  <si>
    <r>
      <rPr>
        <i/>
        <sz val="12"/>
        <color theme="1"/>
        <rFont val="Times New Roman"/>
        <family val="1"/>
      </rPr>
      <t>Overnight</t>
    </r>
  </si>
  <si>
    <r>
      <rPr>
        <sz val="12"/>
        <color theme="1"/>
        <rFont val="Times New Roman"/>
        <family val="1"/>
      </rPr>
      <t>Total Amount</t>
    </r>
  </si>
  <si>
    <r>
      <rPr>
        <sz val="12"/>
        <color theme="1"/>
        <rFont val="Times New Roman"/>
        <family val="1"/>
      </rPr>
      <t>Latest Weighted Average Interest Rate Observed</t>
    </r>
  </si>
  <si>
    <r>
      <rPr>
        <sz val="12"/>
        <color theme="1"/>
        <rFont val="Times New Roman"/>
        <family val="1"/>
      </rPr>
      <t>Number of Transactions</t>
    </r>
  </si>
  <si>
    <r>
      <rPr>
        <sz val="12"/>
        <color theme="1"/>
        <rFont val="Times New Roman"/>
        <family val="1"/>
      </rPr>
      <t>Average Amount per Session</t>
    </r>
  </si>
  <si>
    <r>
      <rPr>
        <sz val="12"/>
        <color theme="1"/>
        <rFont val="Times New Roman"/>
        <family val="1"/>
      </rPr>
      <t>Weighted Average Interest Rate for the Period</t>
    </r>
  </si>
  <si>
    <r>
      <rPr>
        <sz val="12"/>
        <color theme="1"/>
        <rFont val="Times New Roman"/>
        <family val="1"/>
      </rPr>
      <t>Number of Sessions</t>
    </r>
  </si>
  <si>
    <r>
      <rPr>
        <sz val="12"/>
        <color theme="1"/>
        <rFont val="Times New Roman"/>
        <family val="1"/>
      </rPr>
      <t>2 to 7 days</t>
    </r>
  </si>
  <si>
    <r>
      <rPr>
        <sz val="12"/>
        <color theme="1"/>
        <rFont val="Times New Roman"/>
        <family val="1"/>
      </rPr>
      <t xml:space="preserve">Total Supply Amount </t>
    </r>
  </si>
  <si>
    <r>
      <rPr>
        <sz val="12"/>
        <color theme="1"/>
        <rFont val="Times New Roman"/>
        <family val="1"/>
      </rPr>
      <t>Total Demand Amount</t>
    </r>
  </si>
  <si>
    <r>
      <rPr>
        <sz val="12"/>
        <color theme="1"/>
        <rFont val="Times New Roman"/>
        <family val="1"/>
      </rPr>
      <t>Total Subscription Amount</t>
    </r>
  </si>
  <si>
    <r>
      <rPr>
        <sz val="12"/>
        <color theme="1"/>
        <rFont val="Times New Roman"/>
        <family val="1"/>
      </rPr>
      <t>Average Supply Amount per Session</t>
    </r>
  </si>
  <si>
    <r>
      <rPr>
        <sz val="12"/>
        <color theme="1"/>
        <rFont val="Times New Roman"/>
        <family val="1"/>
      </rPr>
      <t>Average Demand Amount per Session</t>
    </r>
  </si>
  <si>
    <r>
      <rPr>
        <sz val="12"/>
        <color theme="1"/>
        <rFont val="Times New Roman"/>
        <family val="1"/>
      </rPr>
      <t>Average Subscription Amount per Session</t>
    </r>
  </si>
  <si>
    <r>
      <rPr>
        <sz val="12"/>
        <color theme="1"/>
        <rFont val="Times New Roman"/>
        <family val="1"/>
      </rPr>
      <t>182 days</t>
    </r>
  </si>
  <si>
    <r>
      <rPr>
        <sz val="12"/>
        <color theme="1"/>
        <rFont val="Times New Roman"/>
        <family val="1"/>
      </rPr>
      <t>364 days</t>
    </r>
  </si>
  <si>
    <r>
      <rPr>
        <sz val="12"/>
        <color theme="1"/>
        <rFont val="Times New Roman"/>
        <family val="1"/>
      </rPr>
      <t>Latest Interest Rate Observed</t>
    </r>
  </si>
  <si>
    <r>
      <rPr>
        <sz val="12"/>
        <color theme="1"/>
        <rFont val="Times New Roman"/>
        <family val="1"/>
      </rPr>
      <t>Weighted Average Interest Rate Observed in the Period</t>
    </r>
  </si>
  <si>
    <r>
      <rPr>
        <sz val="12"/>
        <color theme="1"/>
        <rFont val="Times New Roman"/>
        <family val="1"/>
      </rPr>
      <t>-</t>
    </r>
  </si>
  <si>
    <r>
      <rPr>
        <sz val="12"/>
        <color theme="1"/>
        <rFont val="Times New Roman"/>
        <family val="1"/>
      </rPr>
      <t>-</t>
    </r>
  </si>
  <si>
    <r>
      <rPr>
        <b/>
        <sz val="12"/>
        <rFont val="Times New Roman"/>
        <family val="1"/>
      </rPr>
      <t>September</t>
    </r>
  </si>
  <si>
    <r>
      <rPr>
        <b/>
        <sz val="12"/>
        <color theme="1"/>
        <rFont val="Times New Roman"/>
        <family val="1"/>
      </rPr>
      <t>-</t>
    </r>
  </si>
  <si>
    <r>
      <rPr>
        <b/>
        <sz val="12"/>
        <rFont val="Times New Roman"/>
        <family val="1"/>
      </rPr>
      <t>-</t>
    </r>
  </si>
  <si>
    <r>
      <rPr>
        <sz val="12"/>
        <color theme="1"/>
        <rFont val="Times New Roman"/>
        <family val="1"/>
      </rPr>
      <t>Total Amount</t>
    </r>
  </si>
  <si>
    <r>
      <rPr>
        <sz val="12"/>
        <color theme="1"/>
        <rFont val="Times New Roman"/>
        <family val="1"/>
      </rPr>
      <t>Number of Transactions</t>
    </r>
  </si>
  <si>
    <r>
      <rPr>
        <sz val="12"/>
        <color theme="1"/>
        <rFont val="Times New Roman"/>
        <family val="1"/>
      </rPr>
      <t>Average Amount per Session</t>
    </r>
  </si>
  <si>
    <r>
      <rPr>
        <sz val="12"/>
        <color theme="1"/>
        <rFont val="Times New Roman"/>
        <family val="1"/>
      </rPr>
      <t>Number of Sessions</t>
    </r>
  </si>
  <si>
    <r>
      <rPr>
        <sz val="12"/>
        <color theme="1"/>
        <rFont val="Times New Roman"/>
        <family val="1"/>
      </rPr>
      <t>Latest Exchange Rate Observed</t>
    </r>
  </si>
  <si>
    <r>
      <rPr>
        <sz val="12"/>
        <color theme="1"/>
        <rFont val="Times New Roman"/>
        <family val="1"/>
      </rPr>
      <t>Purchase Exchange Rate</t>
    </r>
  </si>
  <si>
    <r>
      <rPr>
        <sz val="12"/>
        <color theme="1"/>
        <rFont val="Times New Roman"/>
        <family val="1"/>
      </rPr>
      <t>Sale Exchange Rate</t>
    </r>
  </si>
  <si>
    <r>
      <rPr>
        <sz val="12"/>
        <color theme="1"/>
        <rFont val="Times New Roman"/>
        <family val="1"/>
      </rPr>
      <t>Average Exchange Rate</t>
    </r>
  </si>
  <si>
    <r>
      <rPr>
        <sz val="12"/>
        <color theme="1"/>
        <rFont val="Times New Roman"/>
        <family val="1"/>
      </rPr>
      <t>Average Exchange Rate for the Period</t>
    </r>
  </si>
  <si>
    <r>
      <rPr>
        <b/>
        <sz val="10"/>
        <color rgb="FF2F5597"/>
        <rFont val="Times New Roman"/>
        <family val="1"/>
      </rPr>
      <t xml:space="preserve">1. Introduction
</t>
    </r>
    <r>
      <rPr>
        <sz val="10"/>
        <color rgb="FF2F5597"/>
        <rFont val="Times New Roman"/>
        <family val="1"/>
      </rPr>
      <t xml:space="preserve">This bulletin reports the developments in the Interbank Money Market (IMM) and the Foreign Exchange Market in the third quarter of 2023, compared to the previous quarter. 
On July 3, 2023, BM’s new interbank money market (IMM) operational framework came into force, with the aim of improving the monetary policy transmission mechanism, entailing the following: (i) repo (liquidity supply) or reverse repo (liquidity absorption) for the 7-day maturity will now be carried out at a predetermined interest rate (MIMO rate); (ii) the 63-day maturity will now be discontinued; (iii) the 1-month auctions now have 28 and 35-day effective maturities, depending on the calendar days of the month; and (iv) fine-tuning overnight repo or reverse repo auctions at a predetermined interest rate (MIMO rate)are introduced, issued on the last working day of each reserve maintenance period. 
In the ordinary session held on September 22, 2023, the Monetary Policy Committee (MPC) of the Banco de Moçambique decided to keep the policy rate, MIMO rate, unchanged at 17,25%, underpinned by the worsened risks and uncertainties associated with inflation forecasts, despite forecasts of inflation remaining in the single digits.  
In aggregate terms, in the quarter under review, T-Bill investments increased, amid increased interest rates on this IMM instrument. Transactions between banks also increased considerably. Meanwhile, the period was characterized by the stability of the effective MIMO rate, gravitating around the policy rate (MIMO rate).  In the interbank foreign exchange market, average unmet demand increased by about 8%, while the conversion of major exporters grew by about 23% compared to the previous quarter, resulting in a stable USD/MZN exchange rate in the quarter concerned. 
Regarding the interbank market transactions for the third quarter of 2023, as compared to the second quarter of the same year, the highlights are as follows:
</t>
    </r>
    <r>
      <rPr>
        <b/>
        <sz val="10"/>
        <color rgb="FF2F5597"/>
        <rFont val="Times New Roman"/>
        <family val="1"/>
      </rPr>
      <t xml:space="preserve">
1.1.  IMM
</t>
    </r>
    <r>
      <rPr>
        <sz val="10"/>
        <color rgb="FF2F5597"/>
        <rFont val="Times New Roman"/>
        <family val="1"/>
      </rPr>
      <t xml:space="preserve">
• Interest rates on secured and unsecured lending between banks unchanged at 17,25%, despite the significant increase in transacted volume by about 279% ;
• Increase in the T-Bill interest rates for the 91-day maturity (from 17,79% to 17,93%), 182-day maturity (from 17,79% to 17,94%) and 364-day maturity (from 17,82% to 17,96%);
• Decrease in reverse repo interest rates for the 7-day maturity (from 17,29% to 17,25%) and 1-month maturity (from 17,55% to 17,40%); 
• Increase in the volume of Type-A T-Bill subscriptions and decrease in the volume of reverse repo and Type-B T-Bill subscriptions; and
• Decrease in placements at the Standing Deposit Facility and a significant increase for the Standing Lending Facility by about 282%. </t>
    </r>
    <r>
      <rPr>
        <b/>
        <sz val="10"/>
        <color rgb="FF2F5597"/>
        <rFont val="Times New Roman"/>
        <family val="1"/>
      </rPr>
      <t xml:space="preserve">
1.2.  Foreign Exchange Market
</t>
    </r>
    <r>
      <rPr>
        <sz val="10"/>
        <color rgb="FF2F5597"/>
        <rFont val="Times New Roman"/>
        <family val="1"/>
      </rPr>
      <t>• Effective and reference Metical exchange rate stability against the United States Dollar ;
• Decrease in the volume of transactions between commercial banks by about 23%;
• Increase in the total turnover of banks’ transactions with their customers; and
• Decrease in the volume of transactions in financial derivatives (foreign exchange forwards and foreign exchange swaps).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</si>
</sst>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M_T_n_-;\-* #,##0.00\ _M_T_n_-;_-* &quot;-&quot;??\ _M_T_n_-;_-@_-"/>
  </numFmts>
  <fonts count="20" x14ac:knownFonts="1">
    <font>
      <sz val="11"/>
      <color theme="1"/>
      <name val="Calibri"/>
      <family val="2"/>
      <scheme val="minor"/>
    </font>
    <font>
      <sz val="55"/>
      <color theme="8" tint="-0.24994659260841701"/>
      <name val="Times New Roman"/>
      <family val="1"/>
    </font>
    <font>
      <sz val="12"/>
      <color theme="8" tint="-0.24994659260841701"/>
      <name val="Times New Roman"/>
      <family val="1"/>
    </font>
    <font>
      <b/>
      <sz val="12"/>
      <color theme="1"/>
      <name val="Times New Roman"/>
      <family val="1"/>
    </font>
    <font>
      <sz val="12"/>
      <color theme="1"/>
      <name val="Times New Roman"/>
      <family val="1"/>
    </font>
    <font>
      <i/>
      <sz val="12"/>
      <color theme="1"/>
      <name val="Times New Roman"/>
      <family val="1"/>
    </font>
    <font>
      <sz val="12"/>
      <name val="Times New Roman"/>
      <family val="1"/>
    </font>
    <font>
      <b/>
      <sz val="12"/>
      <name val="Times New Roman"/>
      <family val="1"/>
    </font>
    <font>
      <b/>
      <sz val="10.5"/>
      <color theme="8" tint="-0.24994659260841701"/>
      <name val="Times New Roman"/>
      <family val="1"/>
    </font>
    <font>
      <sz val="12"/>
      <color theme="0"/>
      <name val="Times New Roman"/>
      <family val="1"/>
    </font>
    <font>
      <sz val="10"/>
      <name val="Arial"/>
      <family val="2"/>
    </font>
    <font>
      <sz val="11"/>
      <name val="Calibri"/>
      <family val="2"/>
      <scheme val="minor"/>
    </font>
    <font>
      <sz val="11"/>
      <color theme="0"/>
      <name val="Calibri"/>
      <family val="2"/>
      <scheme val="minor"/>
    </font>
    <font>
      <b/>
      <sz val="12"/>
      <color theme="0"/>
      <name val="Times New Roman"/>
      <family val="1"/>
    </font>
    <font>
      <sz val="8"/>
      <color theme="0"/>
      <name val="Arial"/>
      <family val="2"/>
    </font>
    <font>
      <sz val="8"/>
      <name val="Arial"/>
      <family val="2"/>
    </font>
    <font>
      <sz val="12"/>
      <color rgb="FF000000"/>
      <name val="Times New Roman"/>
      <family val="1"/>
    </font>
    <font>
      <b/>
      <sz val="10"/>
      <color rgb="FF2F5597"/>
      <name val="Times New Roman"/>
      <family val="1"/>
    </font>
    <font>
      <sz val="10"/>
      <color rgb="FF2F5597"/>
      <name val="Times New Roman"/>
      <family val="1"/>
    </font>
    <font>
      <sz val="11"/>
      <color theme="1"/>
      <name val="Calibri"/>
      <family val="2"/>
      <scheme val="minor"/>
    </font>
  </fonts>
  <fills count="5">
    <fill>
      <patternFill patternType="none"/>
    </fill>
    <fill>
      <patternFill patternType="gray125"/>
    </fill>
    <fill>
      <patternFill patternType="solid">
        <fgColor theme="5" tint="0.79995117038483843"/>
        <bgColor indexed="64"/>
      </patternFill>
    </fill>
    <fill>
      <patternFill patternType="solid">
        <fgColor theme="4"/>
        <bgColor indexed="64"/>
      </patternFill>
    </fill>
    <fill>
      <patternFill patternType="solid">
        <fgColor theme="4" tint="0.79995117038483843"/>
        <bgColor indexed="64"/>
      </patternFill>
    </fill>
  </fills>
  <borders count="5">
    <border>
      <left/>
      <right/>
      <top/>
      <bottom/>
      <diagonal/>
    </border>
    <border>
      <left style="medium">
        <color theme="7" tint="-0.24991607409894101"/>
      </left>
      <right style="medium">
        <color theme="7" tint="-0.24991607409894101"/>
      </right>
      <top style="medium">
        <color theme="7" tint="-0.24991607409894101"/>
      </top>
      <bottom style="medium">
        <color theme="7" tint="-0.24991607409894101"/>
      </bottom>
      <diagonal/>
    </border>
    <border>
      <left style="thin">
        <color auto="1"/>
      </left>
      <right style="thin">
        <color auto="1"/>
      </right>
      <top style="thin">
        <color auto="1"/>
      </top>
      <bottom style="thin">
        <color auto="1"/>
      </bottom>
      <diagonal/>
    </border>
    <border>
      <left/>
      <right/>
      <top style="medium">
        <color theme="7" tint="-0.24991607409894101"/>
      </top>
      <bottom/>
      <diagonal/>
    </border>
    <border>
      <left/>
      <right/>
      <top/>
      <bottom style="medium">
        <color theme="7" tint="-0.24991607409894101"/>
      </bottom>
      <diagonal/>
    </border>
  </borders>
  <cellStyleXfs count="4">
    <xf numFmtId="0" fontId="0" fillId="0" borderId="0"/>
    <xf numFmtId="9" fontId="19" fillId="0" borderId="0" applyFont="0" applyFill="0" applyBorder="0" applyAlignment="0" applyProtection="0"/>
    <xf numFmtId="164" fontId="19" fillId="0" borderId="0" applyFont="0" applyFill="0" applyBorder="0" applyAlignment="0" applyProtection="0"/>
    <xf numFmtId="0" fontId="10" fillId="0" borderId="0"/>
  </cellStyleXfs>
  <cellXfs count="115">
    <xf numFmtId="0" fontId="0" fillId="0" borderId="0" xfId="0"/>
    <xf numFmtId="0" fontId="2" fillId="0" borderId="1" xfId="0" applyFont="1" applyBorder="1" applyAlignment="1">
      <alignment wrapText="1"/>
    </xf>
    <xf numFmtId="0" fontId="3" fillId="0" borderId="2" xfId="0" applyFont="1" applyBorder="1" applyAlignment="1">
      <alignment horizontal="center"/>
    </xf>
    <xf numFmtId="0" fontId="3" fillId="0" borderId="0" xfId="0" applyFont="1" applyAlignment="1">
      <alignment horizontal="center"/>
    </xf>
    <xf numFmtId="0" fontId="3" fillId="2" borderId="2" xfId="0" applyFont="1" applyFill="1" applyBorder="1" applyAlignment="1">
      <alignment horizontal="left"/>
    </xf>
    <xf numFmtId="10" fontId="3" fillId="2" borderId="2" xfId="0" applyNumberFormat="1" applyFont="1" applyFill="1" applyBorder="1" applyAlignment="1">
      <alignment horizontal="center"/>
    </xf>
    <xf numFmtId="0" fontId="4" fillId="3" borderId="2" xfId="0" applyFont="1" applyFill="1" applyBorder="1" applyAlignment="1">
      <alignment horizontal="left"/>
    </xf>
    <xf numFmtId="4" fontId="4" fillId="3" borderId="2" xfId="0" applyNumberFormat="1" applyFont="1" applyFill="1" applyBorder="1"/>
    <xf numFmtId="4" fontId="3" fillId="3" borderId="2" xfId="0" applyNumberFormat="1" applyFont="1" applyFill="1" applyBorder="1"/>
    <xf numFmtId="4" fontId="4" fillId="0" borderId="0" xfId="0" applyNumberFormat="1" applyFont="1"/>
    <xf numFmtId="4" fontId="5" fillId="4" borderId="2" xfId="0" applyNumberFormat="1" applyFont="1" applyFill="1" applyBorder="1" applyAlignment="1">
      <alignment horizontal="left" indent="1"/>
    </xf>
    <xf numFmtId="4" fontId="3" fillId="4" borderId="2" xfId="0" applyNumberFormat="1" applyFont="1" applyFill="1" applyBorder="1"/>
    <xf numFmtId="4" fontId="4" fillId="0" borderId="2" xfId="0" applyNumberFormat="1" applyFont="1" applyBorder="1" applyAlignment="1">
      <alignment horizontal="left" indent="2"/>
    </xf>
    <xf numFmtId="4" fontId="4" fillId="0" borderId="2" xfId="0" applyNumberFormat="1" applyFont="1" applyBorder="1"/>
    <xf numFmtId="4" fontId="3" fillId="0" borderId="2" xfId="0" applyNumberFormat="1" applyFont="1" applyBorder="1"/>
    <xf numFmtId="10" fontId="4" fillId="0" borderId="2" xfId="0" applyNumberFormat="1" applyFont="1" applyBorder="1" applyAlignment="1">
      <alignment horizontal="left" indent="2"/>
    </xf>
    <xf numFmtId="10" fontId="4" fillId="0" borderId="2" xfId="0" applyNumberFormat="1" applyFont="1" applyBorder="1"/>
    <xf numFmtId="10" fontId="3" fillId="0" borderId="2" xfId="0" applyNumberFormat="1" applyFont="1" applyBorder="1"/>
    <xf numFmtId="10" fontId="4" fillId="0" borderId="0" xfId="0" applyNumberFormat="1" applyFont="1"/>
    <xf numFmtId="3" fontId="4" fillId="0" borderId="2" xfId="0" applyNumberFormat="1" applyFont="1" applyBorder="1" applyAlignment="1">
      <alignment horizontal="left" indent="2"/>
    </xf>
    <xf numFmtId="3" fontId="4" fillId="0" borderId="2" xfId="0" applyNumberFormat="1" applyFont="1" applyBorder="1"/>
    <xf numFmtId="3" fontId="3" fillId="0" borderId="2" xfId="0" applyNumberFormat="1" applyFont="1" applyBorder="1"/>
    <xf numFmtId="3" fontId="4" fillId="0" borderId="0" xfId="0" applyNumberFormat="1" applyFont="1"/>
    <xf numFmtId="4" fontId="4" fillId="0" borderId="2" xfId="0" applyNumberFormat="1" applyFont="1" applyFill="1" applyBorder="1" applyAlignment="1">
      <alignment horizontal="left" indent="2"/>
    </xf>
    <xf numFmtId="4" fontId="4" fillId="0" borderId="2" xfId="0" applyNumberFormat="1" applyFont="1" applyFill="1" applyBorder="1"/>
    <xf numFmtId="4" fontId="3" fillId="0" borderId="2" xfId="0" applyNumberFormat="1" applyFont="1" applyFill="1" applyBorder="1"/>
    <xf numFmtId="4" fontId="4" fillId="0" borderId="0" xfId="0" applyNumberFormat="1" applyFont="1" applyFill="1"/>
    <xf numFmtId="10" fontId="4" fillId="0" borderId="2" xfId="0" applyNumberFormat="1" applyFont="1" applyFill="1" applyBorder="1" applyAlignment="1">
      <alignment horizontal="left" indent="2"/>
    </xf>
    <xf numFmtId="10" fontId="4" fillId="0" borderId="2" xfId="0" applyNumberFormat="1" applyFont="1" applyFill="1" applyBorder="1"/>
    <xf numFmtId="10" fontId="3" fillId="0" borderId="2" xfId="0" applyNumberFormat="1" applyFont="1" applyFill="1" applyBorder="1"/>
    <xf numFmtId="10" fontId="4" fillId="0" borderId="0" xfId="0" applyNumberFormat="1" applyFont="1" applyFill="1"/>
    <xf numFmtId="3" fontId="4" fillId="0" borderId="2" xfId="0" applyNumberFormat="1" applyFont="1" applyFill="1" applyBorder="1" applyAlignment="1">
      <alignment horizontal="left" indent="2"/>
    </xf>
    <xf numFmtId="3" fontId="4" fillId="0" borderId="2" xfId="0" applyNumberFormat="1" applyFont="1" applyFill="1" applyBorder="1"/>
    <xf numFmtId="3" fontId="3" fillId="0" borderId="2" xfId="0" applyNumberFormat="1" applyFont="1" applyFill="1" applyBorder="1"/>
    <xf numFmtId="3" fontId="4" fillId="0" borderId="0" xfId="0" applyNumberFormat="1" applyFont="1" applyFill="1"/>
    <xf numFmtId="4" fontId="4" fillId="4" borderId="2" xfId="0" applyNumberFormat="1" applyFont="1" applyFill="1" applyBorder="1" applyAlignment="1">
      <alignment horizontal="left" indent="1"/>
    </xf>
    <xf numFmtId="4" fontId="4" fillId="4" borderId="2" xfId="0" applyNumberFormat="1" applyFont="1" applyFill="1" applyBorder="1"/>
    <xf numFmtId="4" fontId="3" fillId="0" borderId="0" xfId="0" applyNumberFormat="1" applyFont="1"/>
    <xf numFmtId="4" fontId="4" fillId="0" borderId="0" xfId="0" applyNumberFormat="1" applyFont="1" applyAlignment="1">
      <alignment horizontal="left" indent="1"/>
    </xf>
    <xf numFmtId="0" fontId="4" fillId="0" borderId="0" xfId="0" applyFont="1"/>
    <xf numFmtId="0" fontId="3" fillId="0" borderId="0" xfId="0" applyFont="1"/>
    <xf numFmtId="0" fontId="4" fillId="0" borderId="0" xfId="0" applyFont="1" applyFill="1"/>
    <xf numFmtId="0" fontId="4" fillId="0" borderId="0" xfId="0" applyFont="1" applyAlignment="1">
      <alignment horizontal="left" indent="1"/>
    </xf>
    <xf numFmtId="4" fontId="4" fillId="0" borderId="0" xfId="0" applyNumberFormat="1" applyFont="1" applyFill="1" applyBorder="1" applyAlignment="1">
      <alignment horizontal="left" indent="2"/>
    </xf>
    <xf numFmtId="4" fontId="4" fillId="0" borderId="0" xfId="0" applyNumberFormat="1" applyFont="1" applyFill="1" applyBorder="1"/>
    <xf numFmtId="4" fontId="3" fillId="0" borderId="0" xfId="0" applyNumberFormat="1" applyFont="1" applyFill="1" applyBorder="1"/>
    <xf numFmtId="4" fontId="6" fillId="4" borderId="2" xfId="0" applyNumberFormat="1" applyFont="1" applyFill="1" applyBorder="1" applyAlignment="1">
      <alignment horizontal="left" indent="1"/>
    </xf>
    <xf numFmtId="164" fontId="4" fillId="0" borderId="0" xfId="2" applyFont="1"/>
    <xf numFmtId="10" fontId="4" fillId="0" borderId="2" xfId="0" applyNumberFormat="1" applyFont="1" applyBorder="1" applyAlignment="1">
      <alignment horizontal="right"/>
    </xf>
    <xf numFmtId="10" fontId="4" fillId="0" borderId="2" xfId="0" applyNumberFormat="1" applyFont="1" applyFill="1" applyBorder="1" applyAlignment="1">
      <alignment horizontal="right"/>
    </xf>
    <xf numFmtId="4" fontId="0" fillId="0" borderId="0" xfId="0" applyNumberFormat="1" applyFill="1" applyAlignment="1">
      <alignment horizontal="right"/>
    </xf>
    <xf numFmtId="4" fontId="7" fillId="0" borderId="2" xfId="0" applyNumberFormat="1" applyFont="1" applyBorder="1"/>
    <xf numFmtId="3" fontId="7" fillId="0" borderId="2" xfId="0" applyNumberFormat="1" applyFont="1" applyBorder="1"/>
    <xf numFmtId="4" fontId="7" fillId="0" borderId="2" xfId="0" applyNumberFormat="1" applyFont="1" applyFill="1" applyBorder="1"/>
    <xf numFmtId="3" fontId="7" fillId="0" borderId="2" xfId="0" applyNumberFormat="1" applyFont="1" applyFill="1" applyBorder="1"/>
    <xf numFmtId="10" fontId="3" fillId="0" borderId="2" xfId="0" applyNumberFormat="1" applyFont="1" applyBorder="1" applyAlignment="1">
      <alignment horizontal="right"/>
    </xf>
    <xf numFmtId="10" fontId="3" fillId="0" borderId="2" xfId="0" applyNumberFormat="1" applyFont="1" applyFill="1" applyBorder="1" applyAlignment="1">
      <alignment horizontal="right"/>
    </xf>
    <xf numFmtId="10" fontId="4" fillId="0" borderId="0" xfId="0" applyNumberFormat="1" applyFont="1" applyFill="1" applyAlignment="1">
      <alignment horizontal="right"/>
    </xf>
    <xf numFmtId="4" fontId="6" fillId="0" borderId="2" xfId="0" applyNumberFormat="1" applyFont="1" applyBorder="1"/>
    <xf numFmtId="4" fontId="9" fillId="0" borderId="0" xfId="0" applyNumberFormat="1" applyFont="1"/>
    <xf numFmtId="0" fontId="9" fillId="0" borderId="0" xfId="0" applyFont="1"/>
    <xf numFmtId="4" fontId="6" fillId="0" borderId="0" xfId="0" applyNumberFormat="1" applyFont="1"/>
    <xf numFmtId="4" fontId="7" fillId="0" borderId="0" xfId="0" applyNumberFormat="1" applyFont="1"/>
    <xf numFmtId="0" fontId="6" fillId="0" borderId="0" xfId="0" applyFont="1"/>
    <xf numFmtId="0" fontId="11" fillId="0" borderId="0" xfId="0" applyFont="1"/>
    <xf numFmtId="0" fontId="7" fillId="0" borderId="0" xfId="0" applyFont="1" applyAlignment="1">
      <alignment horizontal="center"/>
    </xf>
    <xf numFmtId="10" fontId="6" fillId="0" borderId="0" xfId="0" applyNumberFormat="1" applyFont="1"/>
    <xf numFmtId="3" fontId="6" fillId="0" borderId="0" xfId="0" applyNumberFormat="1" applyFont="1"/>
    <xf numFmtId="4" fontId="6" fillId="0" borderId="0" xfId="0" applyNumberFormat="1" applyFont="1" applyFill="1"/>
    <xf numFmtId="10" fontId="6" fillId="0" borderId="0" xfId="0" applyNumberFormat="1" applyFont="1" applyFill="1"/>
    <xf numFmtId="3" fontId="6" fillId="0" borderId="0" xfId="0" applyNumberFormat="1" applyFont="1" applyFill="1"/>
    <xf numFmtId="4" fontId="6" fillId="0" borderId="0" xfId="0" applyNumberFormat="1" applyFont="1" applyAlignment="1">
      <alignment horizontal="left" indent="1"/>
    </xf>
    <xf numFmtId="0" fontId="7" fillId="0" borderId="2" xfId="0" applyFont="1" applyBorder="1" applyAlignment="1">
      <alignment horizontal="center"/>
    </xf>
    <xf numFmtId="10" fontId="7" fillId="2" borderId="2" xfId="0" applyNumberFormat="1" applyFont="1" applyFill="1" applyBorder="1" applyAlignment="1">
      <alignment horizontal="center"/>
    </xf>
    <xf numFmtId="4" fontId="6" fillId="3" borderId="2" xfId="0" applyNumberFormat="1" applyFont="1" applyFill="1" applyBorder="1"/>
    <xf numFmtId="4" fontId="7" fillId="4" borderId="2" xfId="0" applyNumberFormat="1" applyFont="1" applyFill="1" applyBorder="1"/>
    <xf numFmtId="10" fontId="6" fillId="0" borderId="2" xfId="0" applyNumberFormat="1" applyFont="1" applyBorder="1"/>
    <xf numFmtId="10" fontId="7" fillId="0" borderId="2" xfId="0" applyNumberFormat="1" applyFont="1" applyBorder="1"/>
    <xf numFmtId="3" fontId="6" fillId="0" borderId="2" xfId="0" applyNumberFormat="1" applyFont="1" applyBorder="1"/>
    <xf numFmtId="4" fontId="6" fillId="0" borderId="2" xfId="0" applyNumberFormat="1" applyFont="1" applyFill="1" applyBorder="1"/>
    <xf numFmtId="10" fontId="6" fillId="0" borderId="2" xfId="0" applyNumberFormat="1" applyFont="1" applyFill="1" applyBorder="1"/>
    <xf numFmtId="10" fontId="7" fillId="0" borderId="2" xfId="0" applyNumberFormat="1" applyFont="1" applyFill="1" applyBorder="1"/>
    <xf numFmtId="3" fontId="6" fillId="0" borderId="2" xfId="0" applyNumberFormat="1" applyFont="1" applyFill="1" applyBorder="1"/>
    <xf numFmtId="4" fontId="6" fillId="4" borderId="2" xfId="0" applyNumberFormat="1" applyFont="1" applyFill="1" applyBorder="1"/>
    <xf numFmtId="4" fontId="7" fillId="3" borderId="2" xfId="0" applyNumberFormat="1" applyFont="1" applyFill="1" applyBorder="1"/>
    <xf numFmtId="10" fontId="6" fillId="0" borderId="2" xfId="0" applyNumberFormat="1" applyFont="1" applyBorder="1" applyAlignment="1">
      <alignment horizontal="right"/>
    </xf>
    <xf numFmtId="10" fontId="6" fillId="0" borderId="2" xfId="0" applyNumberFormat="1" applyFont="1" applyFill="1" applyBorder="1" applyAlignment="1">
      <alignment horizontal="right"/>
    </xf>
    <xf numFmtId="4" fontId="7" fillId="0" borderId="2" xfId="0" applyNumberFormat="1" applyFont="1" applyBorder="1" applyAlignment="1">
      <alignment horizontal="right"/>
    </xf>
    <xf numFmtId="10" fontId="7" fillId="0" borderId="2" xfId="0" applyNumberFormat="1" applyFont="1" applyBorder="1" applyAlignment="1">
      <alignment horizontal="right"/>
    </xf>
    <xf numFmtId="3" fontId="4" fillId="0" borderId="2" xfId="0" applyNumberFormat="1" applyFont="1" applyBorder="1" applyAlignment="1">
      <alignment horizontal="right"/>
    </xf>
    <xf numFmtId="3" fontId="7" fillId="0" borderId="2" xfId="0" applyNumberFormat="1" applyFont="1" applyBorder="1" applyAlignment="1">
      <alignment horizontal="right"/>
    </xf>
    <xf numFmtId="4" fontId="4" fillId="0" borderId="2" xfId="0" applyNumberFormat="1" applyFont="1" applyFill="1" applyBorder="1" applyAlignment="1">
      <alignment horizontal="right"/>
    </xf>
    <xf numFmtId="4" fontId="7" fillId="0" borderId="2" xfId="0" applyNumberFormat="1" applyFont="1" applyFill="1" applyBorder="1" applyAlignment="1">
      <alignment horizontal="right"/>
    </xf>
    <xf numFmtId="10" fontId="7" fillId="0" borderId="2" xfId="0" applyNumberFormat="1" applyFont="1" applyFill="1" applyBorder="1" applyAlignment="1">
      <alignment horizontal="right"/>
    </xf>
    <xf numFmtId="3" fontId="7" fillId="0" borderId="2" xfId="0" applyNumberFormat="1" applyFont="1" applyFill="1" applyBorder="1" applyAlignment="1">
      <alignment horizontal="right"/>
    </xf>
    <xf numFmtId="49" fontId="9" fillId="0" borderId="0" xfId="0" applyNumberFormat="1" applyFont="1"/>
    <xf numFmtId="49" fontId="13" fillId="0" borderId="0" xfId="0" applyNumberFormat="1" applyFont="1"/>
    <xf numFmtId="3" fontId="9" fillId="0" borderId="0" xfId="0" applyNumberFormat="1" applyFont="1" applyAlignment="1">
      <alignment horizontal="left"/>
    </xf>
    <xf numFmtId="10" fontId="9" fillId="0" borderId="0" xfId="1" applyNumberFormat="1" applyFont="1"/>
    <xf numFmtId="4" fontId="13" fillId="0" borderId="0" xfId="0" applyNumberFormat="1" applyFont="1"/>
    <xf numFmtId="10" fontId="13" fillId="0" borderId="0" xfId="1" applyNumberFormat="1" applyFont="1"/>
    <xf numFmtId="4" fontId="6" fillId="0" borderId="0" xfId="0" applyNumberFormat="1" applyFont="1" applyFill="1" applyBorder="1"/>
    <xf numFmtId="0" fontId="15" fillId="0" borderId="0" xfId="0" applyFont="1" applyAlignment="1">
      <alignment horizontal="center"/>
    </xf>
    <xf numFmtId="14" fontId="15" fillId="0" borderId="0" xfId="0" applyNumberFormat="1" applyFont="1"/>
    <xf numFmtId="0" fontId="9" fillId="0" borderId="0" xfId="0" applyFont="1" applyFill="1"/>
    <xf numFmtId="0" fontId="12" fillId="0" borderId="0" xfId="0" applyFont="1" applyFill="1" applyAlignment="1">
      <alignment horizontal="right"/>
    </xf>
    <xf numFmtId="0" fontId="12" fillId="0" borderId="0" xfId="0" applyFont="1" applyFill="1"/>
    <xf numFmtId="14" fontId="14" fillId="0" borderId="0" xfId="3" applyNumberFormat="1" applyFont="1" applyFill="1" applyProtection="1">
      <protection locked="0"/>
    </xf>
    <xf numFmtId="2" fontId="14" fillId="0" borderId="0" xfId="3" applyNumberFormat="1" applyFont="1" applyFill="1" applyAlignment="1" applyProtection="1">
      <alignment horizontal="center"/>
      <protection locked="0"/>
    </xf>
    <xf numFmtId="0" fontId="14" fillId="0" borderId="0" xfId="0" applyFont="1" applyFill="1" applyAlignment="1">
      <alignment horizontal="center"/>
    </xf>
    <xf numFmtId="14" fontId="14" fillId="0" borderId="0" xfId="0" applyNumberFormat="1" applyFont="1" applyFill="1"/>
    <xf numFmtId="10" fontId="9" fillId="0" borderId="0" xfId="1" applyNumberFormat="1" applyFont="1" applyFill="1"/>
    <xf numFmtId="0" fontId="1" fillId="0" borderId="0" xfId="0" applyFont="1" applyAlignment="1">
      <alignment horizontal="center" vertical="center"/>
    </xf>
    <xf numFmtId="0" fontId="18" fillId="0" borderId="3" xfId="0" applyFont="1" applyBorder="1" applyAlignment="1">
      <alignment horizontal="left" wrapText="1"/>
    </xf>
    <xf numFmtId="0" fontId="8" fillId="0" borderId="4" xfId="0" applyFont="1" applyBorder="1" applyAlignment="1">
      <alignment horizontal="left" wrapText="1"/>
    </xf>
  </cellXfs>
  <cellStyles count="4">
    <cellStyle name="Comma" xfId="2" builtinId="3"/>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1" i="0" u="none" baseline="0">
                <a:solidFill>
                  <a:srgbClr val="000000"/>
                </a:solidFill>
                <a:latin typeface="Times New Roman"/>
                <a:ea typeface="Times New Roman"/>
                <a:cs typeface="Times New Roman"/>
              </a:rPr>
              <a:t>Effective MIMO rate vs IMM rates</a:t>
            </a:r>
          </a:p>
        </c:rich>
      </c:tx>
      <c:overlay val="0"/>
      <c:spPr>
        <a:noFill/>
        <a:ln w="6350">
          <a:noFill/>
        </a:ln>
      </c:spPr>
    </c:title>
    <c:autoTitleDeleted val="0"/>
    <c:plotArea>
      <c:layout>
        <c:manualLayout>
          <c:layoutTarget val="inner"/>
          <c:xMode val="edge"/>
          <c:yMode val="edge"/>
          <c:x val="6.2E-2"/>
          <c:y val="0.12275"/>
          <c:w val="0.91825000000000001"/>
          <c:h val="0.69674999999999998"/>
        </c:manualLayout>
      </c:layout>
      <c:lineChart>
        <c:grouping val="standard"/>
        <c:varyColors val="0"/>
        <c:ser>
          <c:idx val="0"/>
          <c:order val="0"/>
          <c:tx>
            <c:strRef>
              <c:f>IMM!$B$196</c:f>
              <c:strCache>
                <c:ptCount val="1"/>
                <c:pt idx="0">
                  <c:v>MIMO</c:v>
                </c:pt>
              </c:strCache>
            </c:strRef>
          </c:tx>
          <c:spPr>
            <a:ln w="28575" cap="rnd" cmpd="sng">
              <a:solidFill>
                <a:schemeClr val="accent1"/>
              </a:solidFill>
              <a:round/>
            </a:ln>
          </c:spPr>
          <c:marker>
            <c:symbol val="none"/>
          </c:marker>
          <c:cat>
            <c:strRef>
              <c:f>IMM!$A$197:$A$205</c:f>
              <c:strCache>
                <c:ptCount val="9"/>
                <c:pt idx="0">
                  <c:v>Jan.23</c:v>
                </c:pt>
                <c:pt idx="1">
                  <c:v>Feb.23</c:v>
                </c:pt>
                <c:pt idx="2">
                  <c:v>Mar.23</c:v>
                </c:pt>
                <c:pt idx="3">
                  <c:v>Apr.23</c:v>
                </c:pt>
                <c:pt idx="4">
                  <c:v>May.23</c:v>
                </c:pt>
                <c:pt idx="5">
                  <c:v>Jun.23</c:v>
                </c:pt>
                <c:pt idx="6">
                  <c:v>Jul.23</c:v>
                </c:pt>
                <c:pt idx="7">
                  <c:v>Aug.23</c:v>
                </c:pt>
                <c:pt idx="8">
                  <c:v>Sep.23</c:v>
                </c:pt>
              </c:strCache>
            </c:strRef>
          </c:cat>
          <c:val>
            <c:numRef>
              <c:f>IMM!$B$197:$B$202</c:f>
              <c:numCache>
                <c:formatCode>0.00%</c:formatCode>
                <c:ptCount val="6"/>
                <c:pt idx="0">
                  <c:v>0.17249999999999999</c:v>
                </c:pt>
                <c:pt idx="1">
                  <c:v>0.17249999999999999</c:v>
                </c:pt>
                <c:pt idx="2">
                  <c:v>0.17249999999999999</c:v>
                </c:pt>
                <c:pt idx="3">
                  <c:v>0.17249999999999999</c:v>
                </c:pt>
                <c:pt idx="4">
                  <c:v>0.17249999999999999</c:v>
                </c:pt>
                <c:pt idx="5">
                  <c:v>0.17249999999999999</c:v>
                </c:pt>
              </c:numCache>
            </c:numRef>
          </c:val>
          <c:smooth val="0"/>
          <c:extLst>
            <c:ext xmlns:c16="http://schemas.microsoft.com/office/drawing/2014/chart" uri="{C3380CC4-5D6E-409C-BE32-E72D297353CC}">
              <c16:uniqueId val="{00000000-8FED-4937-9BFA-ED801401A8ED}"/>
            </c:ext>
          </c:extLst>
        </c:ser>
        <c:ser>
          <c:idx val="3"/>
          <c:order val="1"/>
          <c:tx>
            <c:strRef>
              <c:f>IMM!$E$196</c:f>
              <c:strCache>
                <c:ptCount val="1"/>
                <c:pt idx="0">
                  <c:v>91-day T-Bill</c:v>
                </c:pt>
              </c:strCache>
            </c:strRef>
          </c:tx>
          <c:spPr>
            <a:ln w="28575" cap="rnd" cmpd="sng">
              <a:solidFill>
                <a:schemeClr val="accent4"/>
              </a:solidFill>
              <a:round/>
            </a:ln>
          </c:spPr>
          <c:marker>
            <c:symbol val="none"/>
          </c:marker>
          <c:cat>
            <c:strRef>
              <c:f>IMM!$A$197:$A$205</c:f>
              <c:strCache>
                <c:ptCount val="9"/>
                <c:pt idx="0">
                  <c:v>Jan.23</c:v>
                </c:pt>
                <c:pt idx="1">
                  <c:v>Feb.23</c:v>
                </c:pt>
                <c:pt idx="2">
                  <c:v>Mar.23</c:v>
                </c:pt>
                <c:pt idx="3">
                  <c:v>Apr.23</c:v>
                </c:pt>
                <c:pt idx="4">
                  <c:v>May.23</c:v>
                </c:pt>
                <c:pt idx="5">
                  <c:v>Jun.23</c:v>
                </c:pt>
                <c:pt idx="6">
                  <c:v>Jul.23</c:v>
                </c:pt>
                <c:pt idx="7">
                  <c:v>Aug.23</c:v>
                </c:pt>
                <c:pt idx="8">
                  <c:v>Sep.23</c:v>
                </c:pt>
              </c:strCache>
            </c:strRef>
          </c:cat>
          <c:val>
            <c:numRef>
              <c:f>IMM!$E$197:$E$205</c:f>
              <c:numCache>
                <c:formatCode>0.00%</c:formatCode>
                <c:ptCount val="9"/>
                <c:pt idx="0">
                  <c:v>0.17699999999999999</c:v>
                </c:pt>
                <c:pt idx="1">
                  <c:v>0.17710000000000001</c:v>
                </c:pt>
                <c:pt idx="2">
                  <c:v>0.17730000000000001</c:v>
                </c:pt>
                <c:pt idx="3">
                  <c:v>0.1774</c:v>
                </c:pt>
                <c:pt idx="4">
                  <c:v>0.17780000000000001</c:v>
                </c:pt>
                <c:pt idx="5">
                  <c:v>0.1782</c:v>
                </c:pt>
                <c:pt idx="6">
                  <c:v>0.1784</c:v>
                </c:pt>
                <c:pt idx="7">
                  <c:v>0.17839566188197767</c:v>
                </c:pt>
                <c:pt idx="8">
                  <c:v>0.17978992366412214</c:v>
                </c:pt>
              </c:numCache>
            </c:numRef>
          </c:val>
          <c:smooth val="0"/>
          <c:extLst>
            <c:ext xmlns:c16="http://schemas.microsoft.com/office/drawing/2014/chart" uri="{C3380CC4-5D6E-409C-BE32-E72D297353CC}">
              <c16:uniqueId val="{00000003-8FED-4937-9BFA-ED801401A8ED}"/>
            </c:ext>
          </c:extLst>
        </c:ser>
        <c:ser>
          <c:idx val="4"/>
          <c:order val="2"/>
          <c:tx>
            <c:strRef>
              <c:f>IMM!$F$196</c:f>
              <c:strCache>
                <c:ptCount val="1"/>
                <c:pt idx="0">
                  <c:v>182-day T-Bill</c:v>
                </c:pt>
              </c:strCache>
            </c:strRef>
          </c:tx>
          <c:spPr>
            <a:ln w="28575" cap="rnd" cmpd="sng">
              <a:solidFill>
                <a:schemeClr val="accent5"/>
              </a:solidFill>
              <a:round/>
            </a:ln>
          </c:spPr>
          <c:marker>
            <c:symbol val="none"/>
          </c:marker>
          <c:cat>
            <c:strRef>
              <c:f>IMM!$A$197:$A$205</c:f>
              <c:strCache>
                <c:ptCount val="9"/>
                <c:pt idx="0">
                  <c:v>Jan.23</c:v>
                </c:pt>
                <c:pt idx="1">
                  <c:v>Feb.23</c:v>
                </c:pt>
                <c:pt idx="2">
                  <c:v>Mar.23</c:v>
                </c:pt>
                <c:pt idx="3">
                  <c:v>Apr.23</c:v>
                </c:pt>
                <c:pt idx="4">
                  <c:v>May.23</c:v>
                </c:pt>
                <c:pt idx="5">
                  <c:v>Jun.23</c:v>
                </c:pt>
                <c:pt idx="6">
                  <c:v>Jul.23</c:v>
                </c:pt>
                <c:pt idx="7">
                  <c:v>Aug.23</c:v>
                </c:pt>
                <c:pt idx="8">
                  <c:v>Sep.23</c:v>
                </c:pt>
              </c:strCache>
            </c:strRef>
          </c:cat>
          <c:val>
            <c:numRef>
              <c:f>IMM!$F$197:$F$205</c:f>
              <c:numCache>
                <c:formatCode>0.00%</c:formatCode>
                <c:ptCount val="9"/>
                <c:pt idx="0">
                  <c:v>0.17730000000000001</c:v>
                </c:pt>
                <c:pt idx="1">
                  <c:v>0.17749999999999999</c:v>
                </c:pt>
                <c:pt idx="2">
                  <c:v>0.17749999999999999</c:v>
                </c:pt>
                <c:pt idx="3">
                  <c:v>0.17760000000000001</c:v>
                </c:pt>
                <c:pt idx="4">
                  <c:v>0.17799999999999999</c:v>
                </c:pt>
                <c:pt idx="5">
                  <c:v>0.17810000000000001</c:v>
                </c:pt>
                <c:pt idx="6">
                  <c:v>0.1782</c:v>
                </c:pt>
                <c:pt idx="7">
                  <c:v>0.17820143570536828</c:v>
                </c:pt>
                <c:pt idx="8">
                  <c:v>0.1797829175756426</c:v>
                </c:pt>
              </c:numCache>
            </c:numRef>
          </c:val>
          <c:smooth val="0"/>
          <c:extLst>
            <c:ext xmlns:c16="http://schemas.microsoft.com/office/drawing/2014/chart" uri="{C3380CC4-5D6E-409C-BE32-E72D297353CC}">
              <c16:uniqueId val="{00000004-8FED-4937-9BFA-ED801401A8ED}"/>
            </c:ext>
          </c:extLst>
        </c:ser>
        <c:ser>
          <c:idx val="5"/>
          <c:order val="3"/>
          <c:tx>
            <c:strRef>
              <c:f>IMM!$G$196</c:f>
              <c:strCache>
                <c:ptCount val="1"/>
                <c:pt idx="0">
                  <c:v>364-day T-Bill</c:v>
                </c:pt>
              </c:strCache>
            </c:strRef>
          </c:tx>
          <c:spPr>
            <a:ln w="28575" cap="rnd" cmpd="sng">
              <a:solidFill>
                <a:schemeClr val="accent6"/>
              </a:solidFill>
              <a:round/>
            </a:ln>
          </c:spPr>
          <c:marker>
            <c:symbol val="none"/>
          </c:marker>
          <c:cat>
            <c:strRef>
              <c:f>IMM!$A$197:$A$205</c:f>
              <c:strCache>
                <c:ptCount val="9"/>
                <c:pt idx="0">
                  <c:v>Jan.23</c:v>
                </c:pt>
                <c:pt idx="1">
                  <c:v>Feb.23</c:v>
                </c:pt>
                <c:pt idx="2">
                  <c:v>Mar.23</c:v>
                </c:pt>
                <c:pt idx="3">
                  <c:v>Apr.23</c:v>
                </c:pt>
                <c:pt idx="4">
                  <c:v>May.23</c:v>
                </c:pt>
                <c:pt idx="5">
                  <c:v>Jun.23</c:v>
                </c:pt>
                <c:pt idx="6">
                  <c:v>Jul.23</c:v>
                </c:pt>
                <c:pt idx="7">
                  <c:v>Aug.23</c:v>
                </c:pt>
                <c:pt idx="8">
                  <c:v>Sep.23</c:v>
                </c:pt>
              </c:strCache>
            </c:strRef>
          </c:cat>
          <c:val>
            <c:numRef>
              <c:f>IMM!$G$197:$G$205</c:f>
              <c:numCache>
                <c:formatCode>0.00%</c:formatCode>
                <c:ptCount val="9"/>
                <c:pt idx="0">
                  <c:v>0.17749999999999999</c:v>
                </c:pt>
                <c:pt idx="1">
                  <c:v>0.17799999999999999</c:v>
                </c:pt>
                <c:pt idx="2">
                  <c:v>0.17799999999999999</c:v>
                </c:pt>
                <c:pt idx="3">
                  <c:v>0.17810000000000001</c:v>
                </c:pt>
                <c:pt idx="4">
                  <c:v>0.1782</c:v>
                </c:pt>
                <c:pt idx="5">
                  <c:v>0.1782</c:v>
                </c:pt>
                <c:pt idx="6">
                  <c:v>0.1782</c:v>
                </c:pt>
                <c:pt idx="7">
                  <c:v>0.17830542005420055</c:v>
                </c:pt>
                <c:pt idx="8">
                  <c:v>0.17970415976229931</c:v>
                </c:pt>
              </c:numCache>
            </c:numRef>
          </c:val>
          <c:smooth val="0"/>
          <c:extLst>
            <c:ext xmlns:c16="http://schemas.microsoft.com/office/drawing/2014/chart" uri="{C3380CC4-5D6E-409C-BE32-E72D297353CC}">
              <c16:uniqueId val="{00000005-8FED-4937-9BFA-ED801401A8ED}"/>
            </c:ext>
          </c:extLst>
        </c:ser>
        <c:ser>
          <c:idx val="6"/>
          <c:order val="4"/>
          <c:tx>
            <c:strRef>
              <c:f>IMM!$H$196</c:f>
              <c:strCache>
                <c:ptCount val="1"/>
                <c:pt idx="0">
                  <c:v>7-day RR</c:v>
                </c:pt>
              </c:strCache>
            </c:strRef>
          </c:tx>
          <c:spPr>
            <a:ln w="28575" cap="rnd" cmpd="sng">
              <a:solidFill>
                <a:schemeClr val="accent1">
                  <a:lumMod val="60000"/>
                </a:schemeClr>
              </a:solidFill>
              <a:round/>
            </a:ln>
          </c:spPr>
          <c:marker>
            <c:symbol val="none"/>
          </c:marker>
          <c:cat>
            <c:strRef>
              <c:f>IMM!$A$197:$A$205</c:f>
              <c:strCache>
                <c:ptCount val="9"/>
                <c:pt idx="0">
                  <c:v>Jan.23</c:v>
                </c:pt>
                <c:pt idx="1">
                  <c:v>Feb.23</c:v>
                </c:pt>
                <c:pt idx="2">
                  <c:v>Mar.23</c:v>
                </c:pt>
                <c:pt idx="3">
                  <c:v>Apr.23</c:v>
                </c:pt>
                <c:pt idx="4">
                  <c:v>May.23</c:v>
                </c:pt>
                <c:pt idx="5">
                  <c:v>Jun.23</c:v>
                </c:pt>
                <c:pt idx="6">
                  <c:v>Jul.23</c:v>
                </c:pt>
                <c:pt idx="7">
                  <c:v>Aug.23</c:v>
                </c:pt>
                <c:pt idx="8">
                  <c:v>Sep.23</c:v>
                </c:pt>
              </c:strCache>
            </c:strRef>
          </c:cat>
          <c:val>
            <c:numRef>
              <c:f>IMM!$H$197:$H$205</c:f>
              <c:numCache>
                <c:formatCode>0.00%</c:formatCode>
                <c:ptCount val="9"/>
                <c:pt idx="0">
                  <c:v>0.1729</c:v>
                </c:pt>
                <c:pt idx="1">
                  <c:v>0.1729</c:v>
                </c:pt>
                <c:pt idx="2">
                  <c:v>0.17299999999999999</c:v>
                </c:pt>
                <c:pt idx="3">
                  <c:v>0.17299999999999999</c:v>
                </c:pt>
                <c:pt idx="4">
                  <c:v>0.1729</c:v>
                </c:pt>
                <c:pt idx="5">
                  <c:v>0.17299999999999999</c:v>
                </c:pt>
                <c:pt idx="6">
                  <c:v>0.17249999999999999</c:v>
                </c:pt>
                <c:pt idx="7">
                  <c:v>0.17249999999999999</c:v>
                </c:pt>
                <c:pt idx="8">
                  <c:v>0.17249999999999999</c:v>
                </c:pt>
              </c:numCache>
            </c:numRef>
          </c:val>
          <c:smooth val="0"/>
          <c:extLst>
            <c:ext xmlns:c16="http://schemas.microsoft.com/office/drawing/2014/chart" uri="{C3380CC4-5D6E-409C-BE32-E72D297353CC}">
              <c16:uniqueId val="{00000006-8FED-4937-9BFA-ED801401A8ED}"/>
            </c:ext>
          </c:extLst>
        </c:ser>
        <c:ser>
          <c:idx val="9"/>
          <c:order val="5"/>
          <c:tx>
            <c:strRef>
              <c:f>IMM!$I$196</c:f>
              <c:strCache>
                <c:ptCount val="1"/>
                <c:pt idx="0">
                  <c:v>28-day RR</c:v>
                </c:pt>
              </c:strCache>
            </c:strRef>
          </c:tx>
          <c:spPr>
            <a:ln w="28575" cap="rnd" cmpd="sng">
              <a:solidFill>
                <a:schemeClr val="accent4">
                  <a:lumMod val="60000"/>
                </a:schemeClr>
              </a:solidFill>
              <a:round/>
            </a:ln>
          </c:spPr>
          <c:marker>
            <c:symbol val="none"/>
          </c:marker>
          <c:cat>
            <c:strRef>
              <c:f>IMM!$A$197:$A$205</c:f>
              <c:strCache>
                <c:ptCount val="9"/>
                <c:pt idx="0">
                  <c:v>Jan.23</c:v>
                </c:pt>
                <c:pt idx="1">
                  <c:v>Feb.23</c:v>
                </c:pt>
                <c:pt idx="2">
                  <c:v>Mar.23</c:v>
                </c:pt>
                <c:pt idx="3">
                  <c:v>Apr.23</c:v>
                </c:pt>
                <c:pt idx="4">
                  <c:v>May.23</c:v>
                </c:pt>
                <c:pt idx="5">
                  <c:v>Jun.23</c:v>
                </c:pt>
                <c:pt idx="6">
                  <c:v>Jul.23</c:v>
                </c:pt>
                <c:pt idx="7">
                  <c:v>Aug.23</c:v>
                </c:pt>
                <c:pt idx="8">
                  <c:v>Sep.23</c:v>
                </c:pt>
              </c:strCache>
            </c:strRef>
          </c:cat>
          <c:val>
            <c:numRef>
              <c:f>IMM!$I$197:$I$205</c:f>
              <c:numCache>
                <c:formatCode>0.00%</c:formatCode>
                <c:ptCount val="9"/>
                <c:pt idx="0">
                  <c:v>0.17480000000000001</c:v>
                </c:pt>
                <c:pt idx="1">
                  <c:v>0.1749</c:v>
                </c:pt>
                <c:pt idx="2">
                  <c:v>0.17549999999999999</c:v>
                </c:pt>
                <c:pt idx="3">
                  <c:v>0.17549999999999999</c:v>
                </c:pt>
                <c:pt idx="4">
                  <c:v>0.17549999999999999</c:v>
                </c:pt>
                <c:pt idx="5">
                  <c:v>0.17549999999999999</c:v>
                </c:pt>
                <c:pt idx="6">
                  <c:v>0.1731</c:v>
                </c:pt>
                <c:pt idx="7">
                  <c:v>0.17399999999999999</c:v>
                </c:pt>
                <c:pt idx="8">
                  <c:v>0.17430000000000001</c:v>
                </c:pt>
              </c:numCache>
            </c:numRef>
          </c:val>
          <c:smooth val="0"/>
          <c:extLst>
            <c:ext xmlns:c16="http://schemas.microsoft.com/office/drawing/2014/chart" uri="{C3380CC4-5D6E-409C-BE32-E72D297353CC}">
              <c16:uniqueId val="{00000007-8FED-4937-9BFA-ED801401A8ED}"/>
            </c:ext>
          </c:extLst>
        </c:ser>
        <c:ser>
          <c:idx val="11"/>
          <c:order val="6"/>
          <c:tx>
            <c:strRef>
              <c:f>IMM!$K$196</c:f>
              <c:strCache>
                <c:ptCount val="1"/>
                <c:pt idx="0">
                  <c:v>Effective MIMO</c:v>
                </c:pt>
              </c:strCache>
            </c:strRef>
          </c:tx>
          <c:spPr>
            <a:ln w="28575" cap="rnd" cmpd="sng">
              <a:solidFill>
                <a:schemeClr val="accent6">
                  <a:lumMod val="60000"/>
                </a:schemeClr>
              </a:solidFill>
              <a:round/>
            </a:ln>
          </c:spPr>
          <c:marker>
            <c:symbol val="none"/>
          </c:marker>
          <c:cat>
            <c:strRef>
              <c:f>IMM!$A$197:$A$205</c:f>
              <c:strCache>
                <c:ptCount val="9"/>
                <c:pt idx="0">
                  <c:v>Jan.23</c:v>
                </c:pt>
                <c:pt idx="1">
                  <c:v>Feb.23</c:v>
                </c:pt>
                <c:pt idx="2">
                  <c:v>Mar.23</c:v>
                </c:pt>
                <c:pt idx="3">
                  <c:v>Apr.23</c:v>
                </c:pt>
                <c:pt idx="4">
                  <c:v>May.23</c:v>
                </c:pt>
                <c:pt idx="5">
                  <c:v>Jun.23</c:v>
                </c:pt>
                <c:pt idx="6">
                  <c:v>Jul.23</c:v>
                </c:pt>
                <c:pt idx="7">
                  <c:v>Aug.23</c:v>
                </c:pt>
                <c:pt idx="8">
                  <c:v>Sep.23</c:v>
                </c:pt>
              </c:strCache>
            </c:strRef>
          </c:cat>
          <c:val>
            <c:numRef>
              <c:f>IMM!$K$197:$K$205</c:f>
              <c:numCache>
                <c:formatCode>0.00%</c:formatCode>
                <c:ptCount val="9"/>
                <c:pt idx="0">
                  <c:v>0.17249999999999999</c:v>
                </c:pt>
                <c:pt idx="1">
                  <c:v>0.17249999999999999</c:v>
                </c:pt>
                <c:pt idx="2">
                  <c:v>0.17249999999999999</c:v>
                </c:pt>
                <c:pt idx="3">
                  <c:v>0.17249999999999999</c:v>
                </c:pt>
                <c:pt idx="4">
                  <c:v>0.17249999999999999</c:v>
                </c:pt>
                <c:pt idx="5">
                  <c:v>0.17249999999999999</c:v>
                </c:pt>
                <c:pt idx="6">
                  <c:v>0.17249999999999999</c:v>
                </c:pt>
                <c:pt idx="7">
                  <c:v>0.17249999999999999</c:v>
                </c:pt>
                <c:pt idx="8">
                  <c:v>0.17249999999999999</c:v>
                </c:pt>
              </c:numCache>
            </c:numRef>
          </c:val>
          <c:smooth val="0"/>
          <c:extLst>
            <c:ext xmlns:c16="http://schemas.microsoft.com/office/drawing/2014/chart" uri="{C3380CC4-5D6E-409C-BE32-E72D297353CC}">
              <c16:uniqueId val="{00000009-8FED-4937-9BFA-ED801401A8ED}"/>
            </c:ext>
          </c:extLst>
        </c:ser>
        <c:dLbls>
          <c:showLegendKey val="0"/>
          <c:showVal val="0"/>
          <c:showCatName val="0"/>
          <c:showSerName val="0"/>
          <c:showPercent val="0"/>
          <c:showBubbleSize val="0"/>
        </c:dLbls>
        <c:smooth val="0"/>
        <c:axId val="55187769"/>
        <c:axId val="40890269"/>
      </c:lineChart>
      <c:catAx>
        <c:axId val="55187769"/>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c:spPr>
        <c:txPr>
          <a:bodyPr/>
          <a:lstStyle/>
          <a:p>
            <a:pPr>
              <a:defRPr lang="en-US" sz="900" b="0" i="0" u="none" baseline="0">
                <a:solidFill>
                  <a:srgbClr val="000000"/>
                </a:solidFill>
                <a:latin typeface="Times New Roman"/>
                <a:ea typeface="Times New Roman"/>
                <a:cs typeface="Times New Roman"/>
              </a:defRPr>
            </a:pPr>
            <a:endParaRPr lang="pt-PT"/>
          </a:p>
        </c:txPr>
        <c:crossAx val="40890269"/>
        <c:crosses val="autoZero"/>
        <c:auto val="1"/>
        <c:lblAlgn val="ctr"/>
        <c:lblOffset val="100"/>
        <c:noMultiLvlLbl val="0"/>
      </c:catAx>
      <c:valAx>
        <c:axId val="40890269"/>
        <c:scaling>
          <c:orientation val="minMax"/>
          <c:min val="0.17150000000000001"/>
        </c:scaling>
        <c:delete val="0"/>
        <c:axPos val="l"/>
        <c:numFmt formatCode="0.00%" sourceLinked="1"/>
        <c:majorTickMark val="none"/>
        <c:minorTickMark val="none"/>
        <c:tickLblPos val="nextTo"/>
        <c:spPr>
          <a:noFill/>
          <a:ln w="6350">
            <a:noFill/>
          </a:ln>
        </c:spPr>
        <c:txPr>
          <a:bodyPr/>
          <a:lstStyle/>
          <a:p>
            <a:pPr>
              <a:defRPr lang="en-US" sz="900" b="0" i="0" u="none" baseline="0">
                <a:solidFill>
                  <a:srgbClr val="000000"/>
                </a:solidFill>
                <a:latin typeface="Times New Roman"/>
                <a:ea typeface="Times New Roman"/>
                <a:cs typeface="Times New Roman"/>
              </a:defRPr>
            </a:pPr>
            <a:endParaRPr lang="pt-PT"/>
          </a:p>
        </c:txPr>
        <c:crossAx val="55187769"/>
        <c:crosses val="autoZero"/>
        <c:crossBetween val="between"/>
        <c:majorUnit val="1.0000000000000002E-3"/>
        <c:minorUnit val="4.0000000000000013E-4"/>
      </c:valAx>
      <c:spPr>
        <a:noFill/>
        <a:ln w="6350">
          <a:noFill/>
        </a:ln>
      </c:spPr>
    </c:plotArea>
    <c:legend>
      <c:legendPos val="b"/>
      <c:layout>
        <c:manualLayout>
          <c:xMode val="edge"/>
          <c:yMode val="edge"/>
          <c:x val="0.11799999999999999"/>
          <c:y val="0.91674999999999995"/>
          <c:w val="0.73624999999999996"/>
          <c:h val="5.525E-2"/>
        </c:manualLayout>
      </c:layout>
      <c:overlay val="0"/>
      <c:spPr>
        <a:noFill/>
        <a:ln w="6350">
          <a:noFill/>
        </a:ln>
      </c:spPr>
      <c:txPr>
        <a:bodyPr rot="0" vert="horz"/>
        <a:lstStyle/>
        <a:p>
          <a:pPr>
            <a:defRPr lang="en-US" sz="900" b="0" i="0" u="none" baseline="0">
              <a:solidFill>
                <a:srgbClr val="000000"/>
              </a:solidFill>
              <a:latin typeface="Times New Roman"/>
              <a:ea typeface="Times New Roman"/>
              <a:cs typeface="Times New Roman"/>
            </a:defRPr>
          </a:pPr>
          <a:endParaRPr lang="pt-PT"/>
        </a:p>
      </c:txPr>
    </c:legend>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u="none" baseline="0">
          <a:solidFill>
            <a:srgbClr val="000000"/>
          </a:solidFill>
          <a:latin typeface="Times New Roman"/>
          <a:ea typeface="Times New Roman"/>
          <a:cs typeface="Times New Roman"/>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i="0" u="none" baseline="0">
                <a:solidFill>
                  <a:srgbClr val="000000"/>
                </a:solidFill>
                <a:latin typeface="Times New Roman"/>
                <a:ea typeface="Times New Roman"/>
                <a:cs typeface="Times New Roman"/>
              </a:rPr>
              <a:t>Benchmark Exchange Rate vs Effective Exchange Rate</a:t>
            </a:r>
          </a:p>
        </c:rich>
      </c:tx>
      <c:layout>
        <c:manualLayout>
          <c:xMode val="edge"/>
          <c:yMode val="edge"/>
          <c:x val="0.15575"/>
          <c:y val="5.3749999999999999E-2"/>
        </c:manualLayout>
      </c:layout>
      <c:overlay val="0"/>
      <c:spPr>
        <a:noFill/>
        <a:ln w="6350">
          <a:noFill/>
        </a:ln>
      </c:spPr>
    </c:title>
    <c:autoTitleDeleted val="0"/>
    <c:plotArea>
      <c:layout>
        <c:manualLayout>
          <c:layoutTarget val="inner"/>
          <c:xMode val="edge"/>
          <c:yMode val="edge"/>
          <c:x val="0.13325000000000001"/>
          <c:y val="0.1525"/>
          <c:w val="0.83499999999999996"/>
          <c:h val="0.64324999999999999"/>
        </c:manualLayout>
      </c:layout>
      <c:lineChart>
        <c:grouping val="standard"/>
        <c:varyColors val="0"/>
        <c:ser>
          <c:idx val="0"/>
          <c:order val="0"/>
          <c:tx>
            <c:strRef>
              <c:f>IFEM!$B$75</c:f>
              <c:strCache>
                <c:ptCount val="1"/>
                <c:pt idx="0">
                  <c:v>Benchmark Exchange Rate</c:v>
                </c:pt>
              </c:strCache>
            </c:strRef>
          </c:tx>
          <c:spPr>
            <a:ln w="38100" cap="rnd" cmpd="sng">
              <a:solidFill>
                <a:srgbClr val="000000"/>
              </a:solidFill>
              <a:round/>
            </a:ln>
          </c:spPr>
          <c:marker>
            <c:symbol val="none"/>
          </c:marker>
          <c:cat>
            <c:numRef>
              <c:f>IFEM!$A$76:$A$576</c:f>
              <c:numCache>
                <c:formatCode>m/d/yyyy</c:formatCode>
                <c:ptCount val="501"/>
                <c:pt idx="0">
                  <c:v>44470</c:v>
                </c:pt>
                <c:pt idx="1">
                  <c:v>44474</c:v>
                </c:pt>
                <c:pt idx="2">
                  <c:v>44475</c:v>
                </c:pt>
                <c:pt idx="3">
                  <c:v>44476</c:v>
                </c:pt>
                <c:pt idx="4">
                  <c:v>44477</c:v>
                </c:pt>
                <c:pt idx="5">
                  <c:v>44480</c:v>
                </c:pt>
                <c:pt idx="6">
                  <c:v>44481</c:v>
                </c:pt>
                <c:pt idx="7">
                  <c:v>44482</c:v>
                </c:pt>
                <c:pt idx="8">
                  <c:v>44483</c:v>
                </c:pt>
                <c:pt idx="9">
                  <c:v>44484</c:v>
                </c:pt>
                <c:pt idx="10">
                  <c:v>44487</c:v>
                </c:pt>
                <c:pt idx="11">
                  <c:v>44488</c:v>
                </c:pt>
                <c:pt idx="12">
                  <c:v>44489</c:v>
                </c:pt>
                <c:pt idx="13">
                  <c:v>44490</c:v>
                </c:pt>
                <c:pt idx="14">
                  <c:v>44491</c:v>
                </c:pt>
                <c:pt idx="15">
                  <c:v>44494</c:v>
                </c:pt>
                <c:pt idx="16">
                  <c:v>44495</c:v>
                </c:pt>
                <c:pt idx="17">
                  <c:v>44496</c:v>
                </c:pt>
                <c:pt idx="18">
                  <c:v>44497</c:v>
                </c:pt>
                <c:pt idx="19">
                  <c:v>44498</c:v>
                </c:pt>
                <c:pt idx="20">
                  <c:v>44501</c:v>
                </c:pt>
                <c:pt idx="21">
                  <c:v>44502</c:v>
                </c:pt>
                <c:pt idx="22">
                  <c:v>44503</c:v>
                </c:pt>
                <c:pt idx="23">
                  <c:v>44504</c:v>
                </c:pt>
                <c:pt idx="24">
                  <c:v>44505</c:v>
                </c:pt>
                <c:pt idx="25">
                  <c:v>44508</c:v>
                </c:pt>
                <c:pt idx="26">
                  <c:v>44509</c:v>
                </c:pt>
                <c:pt idx="27">
                  <c:v>44511</c:v>
                </c:pt>
                <c:pt idx="28">
                  <c:v>44512</c:v>
                </c:pt>
                <c:pt idx="29">
                  <c:v>44515</c:v>
                </c:pt>
                <c:pt idx="30">
                  <c:v>44516</c:v>
                </c:pt>
                <c:pt idx="31">
                  <c:v>44517</c:v>
                </c:pt>
                <c:pt idx="32">
                  <c:v>44518</c:v>
                </c:pt>
                <c:pt idx="33">
                  <c:v>44519</c:v>
                </c:pt>
                <c:pt idx="34">
                  <c:v>44522</c:v>
                </c:pt>
                <c:pt idx="35">
                  <c:v>44523</c:v>
                </c:pt>
                <c:pt idx="36">
                  <c:v>44524</c:v>
                </c:pt>
                <c:pt idx="37">
                  <c:v>44525</c:v>
                </c:pt>
                <c:pt idx="38">
                  <c:v>44526</c:v>
                </c:pt>
                <c:pt idx="39">
                  <c:v>44529</c:v>
                </c:pt>
                <c:pt idx="40">
                  <c:v>44530</c:v>
                </c:pt>
                <c:pt idx="41">
                  <c:v>44531</c:v>
                </c:pt>
                <c:pt idx="42">
                  <c:v>44532</c:v>
                </c:pt>
                <c:pt idx="43">
                  <c:v>44533</c:v>
                </c:pt>
                <c:pt idx="44">
                  <c:v>44536</c:v>
                </c:pt>
                <c:pt idx="45">
                  <c:v>44537</c:v>
                </c:pt>
                <c:pt idx="46">
                  <c:v>44538</c:v>
                </c:pt>
                <c:pt idx="47">
                  <c:v>44539</c:v>
                </c:pt>
                <c:pt idx="48">
                  <c:v>44540</c:v>
                </c:pt>
                <c:pt idx="49">
                  <c:v>44543</c:v>
                </c:pt>
                <c:pt idx="50">
                  <c:v>44544</c:v>
                </c:pt>
                <c:pt idx="51">
                  <c:v>44545</c:v>
                </c:pt>
                <c:pt idx="52">
                  <c:v>44546</c:v>
                </c:pt>
                <c:pt idx="53">
                  <c:v>44547</c:v>
                </c:pt>
                <c:pt idx="54">
                  <c:v>44550</c:v>
                </c:pt>
                <c:pt idx="55">
                  <c:v>44551</c:v>
                </c:pt>
                <c:pt idx="56">
                  <c:v>44552</c:v>
                </c:pt>
                <c:pt idx="57">
                  <c:v>44553</c:v>
                </c:pt>
                <c:pt idx="58">
                  <c:v>44557</c:v>
                </c:pt>
                <c:pt idx="59">
                  <c:v>44558</c:v>
                </c:pt>
                <c:pt idx="60">
                  <c:v>44559</c:v>
                </c:pt>
                <c:pt idx="61">
                  <c:v>44560</c:v>
                </c:pt>
                <c:pt idx="62">
                  <c:v>44561</c:v>
                </c:pt>
                <c:pt idx="63">
                  <c:v>44564</c:v>
                </c:pt>
                <c:pt idx="64">
                  <c:v>44565</c:v>
                </c:pt>
                <c:pt idx="65">
                  <c:v>44566</c:v>
                </c:pt>
                <c:pt idx="66">
                  <c:v>44567</c:v>
                </c:pt>
                <c:pt idx="67">
                  <c:v>44568</c:v>
                </c:pt>
                <c:pt idx="68">
                  <c:v>44571</c:v>
                </c:pt>
                <c:pt idx="69">
                  <c:v>44573</c:v>
                </c:pt>
                <c:pt idx="70">
                  <c:v>44574</c:v>
                </c:pt>
                <c:pt idx="71">
                  <c:v>44575</c:v>
                </c:pt>
                <c:pt idx="72">
                  <c:v>44578</c:v>
                </c:pt>
                <c:pt idx="73">
                  <c:v>44579</c:v>
                </c:pt>
                <c:pt idx="74">
                  <c:v>44580</c:v>
                </c:pt>
                <c:pt idx="75">
                  <c:v>44581</c:v>
                </c:pt>
                <c:pt idx="76">
                  <c:v>44582</c:v>
                </c:pt>
                <c:pt idx="77">
                  <c:v>44585</c:v>
                </c:pt>
                <c:pt idx="78">
                  <c:v>44586</c:v>
                </c:pt>
                <c:pt idx="79">
                  <c:v>44587</c:v>
                </c:pt>
                <c:pt idx="80">
                  <c:v>44588</c:v>
                </c:pt>
                <c:pt idx="81">
                  <c:v>44589</c:v>
                </c:pt>
                <c:pt idx="82">
                  <c:v>44592</c:v>
                </c:pt>
                <c:pt idx="83">
                  <c:v>44593</c:v>
                </c:pt>
                <c:pt idx="84">
                  <c:v>44594</c:v>
                </c:pt>
                <c:pt idx="85">
                  <c:v>44595</c:v>
                </c:pt>
                <c:pt idx="86">
                  <c:v>44596</c:v>
                </c:pt>
                <c:pt idx="87">
                  <c:v>44599</c:v>
                </c:pt>
                <c:pt idx="88">
                  <c:v>44600</c:v>
                </c:pt>
                <c:pt idx="89">
                  <c:v>44601</c:v>
                </c:pt>
                <c:pt idx="90">
                  <c:v>44602</c:v>
                </c:pt>
                <c:pt idx="91">
                  <c:v>44603</c:v>
                </c:pt>
                <c:pt idx="92">
                  <c:v>44606</c:v>
                </c:pt>
                <c:pt idx="93">
                  <c:v>44607</c:v>
                </c:pt>
                <c:pt idx="94">
                  <c:v>44608</c:v>
                </c:pt>
                <c:pt idx="95">
                  <c:v>44609</c:v>
                </c:pt>
                <c:pt idx="96">
                  <c:v>44610</c:v>
                </c:pt>
                <c:pt idx="97">
                  <c:v>44613</c:v>
                </c:pt>
                <c:pt idx="98">
                  <c:v>44614</c:v>
                </c:pt>
                <c:pt idx="99">
                  <c:v>44615</c:v>
                </c:pt>
                <c:pt idx="100">
                  <c:v>44616</c:v>
                </c:pt>
                <c:pt idx="101">
                  <c:v>44617</c:v>
                </c:pt>
                <c:pt idx="102">
                  <c:v>44620</c:v>
                </c:pt>
                <c:pt idx="103">
                  <c:v>44621</c:v>
                </c:pt>
                <c:pt idx="104">
                  <c:v>44622</c:v>
                </c:pt>
                <c:pt idx="105">
                  <c:v>44623</c:v>
                </c:pt>
                <c:pt idx="106">
                  <c:v>44624</c:v>
                </c:pt>
                <c:pt idx="107">
                  <c:v>44627</c:v>
                </c:pt>
                <c:pt idx="108">
                  <c:v>44628</c:v>
                </c:pt>
                <c:pt idx="109">
                  <c:v>44629</c:v>
                </c:pt>
                <c:pt idx="110">
                  <c:v>44630</c:v>
                </c:pt>
                <c:pt idx="111">
                  <c:v>44631</c:v>
                </c:pt>
                <c:pt idx="112">
                  <c:v>44634</c:v>
                </c:pt>
                <c:pt idx="113">
                  <c:v>44635</c:v>
                </c:pt>
                <c:pt idx="114">
                  <c:v>44636</c:v>
                </c:pt>
                <c:pt idx="115">
                  <c:v>44637</c:v>
                </c:pt>
                <c:pt idx="116">
                  <c:v>44638</c:v>
                </c:pt>
                <c:pt idx="117">
                  <c:v>44641</c:v>
                </c:pt>
                <c:pt idx="118">
                  <c:v>44642</c:v>
                </c:pt>
                <c:pt idx="119">
                  <c:v>44643</c:v>
                </c:pt>
                <c:pt idx="120">
                  <c:v>44644</c:v>
                </c:pt>
                <c:pt idx="121">
                  <c:v>44645</c:v>
                </c:pt>
                <c:pt idx="122">
                  <c:v>44648</c:v>
                </c:pt>
                <c:pt idx="123">
                  <c:v>44649</c:v>
                </c:pt>
                <c:pt idx="124">
                  <c:v>44650</c:v>
                </c:pt>
                <c:pt idx="125">
                  <c:v>44651</c:v>
                </c:pt>
                <c:pt idx="126">
                  <c:v>44652</c:v>
                </c:pt>
                <c:pt idx="127">
                  <c:v>44655</c:v>
                </c:pt>
                <c:pt idx="128">
                  <c:v>44656</c:v>
                </c:pt>
                <c:pt idx="129">
                  <c:v>44657</c:v>
                </c:pt>
                <c:pt idx="130">
                  <c:v>44659</c:v>
                </c:pt>
                <c:pt idx="131">
                  <c:v>44662</c:v>
                </c:pt>
                <c:pt idx="132">
                  <c:v>44663</c:v>
                </c:pt>
                <c:pt idx="133">
                  <c:v>44664</c:v>
                </c:pt>
                <c:pt idx="134">
                  <c:v>44665</c:v>
                </c:pt>
                <c:pt idx="135">
                  <c:v>44669</c:v>
                </c:pt>
                <c:pt idx="136">
                  <c:v>44670</c:v>
                </c:pt>
                <c:pt idx="137">
                  <c:v>44671</c:v>
                </c:pt>
                <c:pt idx="138">
                  <c:v>44672</c:v>
                </c:pt>
                <c:pt idx="139">
                  <c:v>44673</c:v>
                </c:pt>
                <c:pt idx="140">
                  <c:v>43946</c:v>
                </c:pt>
                <c:pt idx="141">
                  <c:v>44677</c:v>
                </c:pt>
                <c:pt idx="142">
                  <c:v>44678</c:v>
                </c:pt>
                <c:pt idx="143">
                  <c:v>44679</c:v>
                </c:pt>
                <c:pt idx="144">
                  <c:v>44680</c:v>
                </c:pt>
                <c:pt idx="145">
                  <c:v>44684</c:v>
                </c:pt>
                <c:pt idx="146">
                  <c:v>44685</c:v>
                </c:pt>
                <c:pt idx="147">
                  <c:v>44686</c:v>
                </c:pt>
                <c:pt idx="148">
                  <c:v>44687</c:v>
                </c:pt>
                <c:pt idx="149">
                  <c:v>44690</c:v>
                </c:pt>
                <c:pt idx="150">
                  <c:v>44691</c:v>
                </c:pt>
                <c:pt idx="151">
                  <c:v>44692</c:v>
                </c:pt>
                <c:pt idx="152">
                  <c:v>44693</c:v>
                </c:pt>
                <c:pt idx="153">
                  <c:v>44694</c:v>
                </c:pt>
                <c:pt idx="154">
                  <c:v>44697</c:v>
                </c:pt>
                <c:pt idx="155">
                  <c:v>44698</c:v>
                </c:pt>
                <c:pt idx="156">
                  <c:v>44699</c:v>
                </c:pt>
                <c:pt idx="157">
                  <c:v>44700</c:v>
                </c:pt>
                <c:pt idx="158">
                  <c:v>44701</c:v>
                </c:pt>
                <c:pt idx="159">
                  <c:v>44704</c:v>
                </c:pt>
                <c:pt idx="160">
                  <c:v>44705</c:v>
                </c:pt>
                <c:pt idx="161">
                  <c:v>44706</c:v>
                </c:pt>
                <c:pt idx="162">
                  <c:v>44707</c:v>
                </c:pt>
                <c:pt idx="163">
                  <c:v>44708</c:v>
                </c:pt>
                <c:pt idx="164">
                  <c:v>44711</c:v>
                </c:pt>
                <c:pt idx="165">
                  <c:v>44712</c:v>
                </c:pt>
                <c:pt idx="166">
                  <c:v>44713</c:v>
                </c:pt>
                <c:pt idx="167">
                  <c:v>44714</c:v>
                </c:pt>
                <c:pt idx="168">
                  <c:v>44715</c:v>
                </c:pt>
                <c:pt idx="169">
                  <c:v>44718</c:v>
                </c:pt>
                <c:pt idx="170">
                  <c:v>44719</c:v>
                </c:pt>
                <c:pt idx="171">
                  <c:v>44720</c:v>
                </c:pt>
                <c:pt idx="172">
                  <c:v>44721</c:v>
                </c:pt>
                <c:pt idx="173">
                  <c:v>44722</c:v>
                </c:pt>
                <c:pt idx="174">
                  <c:v>44725</c:v>
                </c:pt>
                <c:pt idx="175">
                  <c:v>44726</c:v>
                </c:pt>
                <c:pt idx="176">
                  <c:v>44727</c:v>
                </c:pt>
                <c:pt idx="177">
                  <c:v>44728</c:v>
                </c:pt>
                <c:pt idx="178">
                  <c:v>44729</c:v>
                </c:pt>
                <c:pt idx="179">
                  <c:v>44732</c:v>
                </c:pt>
                <c:pt idx="180">
                  <c:v>44733</c:v>
                </c:pt>
                <c:pt idx="181">
                  <c:v>44734</c:v>
                </c:pt>
                <c:pt idx="182">
                  <c:v>44735</c:v>
                </c:pt>
                <c:pt idx="183">
                  <c:v>44736</c:v>
                </c:pt>
                <c:pt idx="184">
                  <c:v>44739</c:v>
                </c:pt>
                <c:pt idx="185">
                  <c:v>44740</c:v>
                </c:pt>
                <c:pt idx="186">
                  <c:v>44741</c:v>
                </c:pt>
                <c:pt idx="187">
                  <c:v>44742</c:v>
                </c:pt>
                <c:pt idx="188">
                  <c:v>44743</c:v>
                </c:pt>
                <c:pt idx="189">
                  <c:v>44746</c:v>
                </c:pt>
                <c:pt idx="190">
                  <c:v>44747</c:v>
                </c:pt>
                <c:pt idx="191">
                  <c:v>44748</c:v>
                </c:pt>
                <c:pt idx="192">
                  <c:v>44749</c:v>
                </c:pt>
                <c:pt idx="193">
                  <c:v>44750</c:v>
                </c:pt>
                <c:pt idx="194">
                  <c:v>44753</c:v>
                </c:pt>
                <c:pt idx="195">
                  <c:v>44754</c:v>
                </c:pt>
                <c:pt idx="196">
                  <c:v>44755</c:v>
                </c:pt>
                <c:pt idx="197">
                  <c:v>44756</c:v>
                </c:pt>
                <c:pt idx="198">
                  <c:v>44757</c:v>
                </c:pt>
                <c:pt idx="199">
                  <c:v>44760</c:v>
                </c:pt>
                <c:pt idx="200">
                  <c:v>44761</c:v>
                </c:pt>
                <c:pt idx="201">
                  <c:v>44762</c:v>
                </c:pt>
                <c:pt idx="202">
                  <c:v>44763</c:v>
                </c:pt>
                <c:pt idx="203">
                  <c:v>44764</c:v>
                </c:pt>
                <c:pt idx="204">
                  <c:v>44767</c:v>
                </c:pt>
                <c:pt idx="205">
                  <c:v>44768</c:v>
                </c:pt>
                <c:pt idx="206">
                  <c:v>44769</c:v>
                </c:pt>
                <c:pt idx="207">
                  <c:v>44770</c:v>
                </c:pt>
                <c:pt idx="208">
                  <c:v>44771</c:v>
                </c:pt>
                <c:pt idx="209">
                  <c:v>44774</c:v>
                </c:pt>
                <c:pt idx="210">
                  <c:v>44775</c:v>
                </c:pt>
                <c:pt idx="211">
                  <c:v>44776</c:v>
                </c:pt>
                <c:pt idx="212">
                  <c:v>44777</c:v>
                </c:pt>
                <c:pt idx="213">
                  <c:v>44778</c:v>
                </c:pt>
                <c:pt idx="214">
                  <c:v>44781</c:v>
                </c:pt>
                <c:pt idx="215">
                  <c:v>44782</c:v>
                </c:pt>
                <c:pt idx="216">
                  <c:v>44783</c:v>
                </c:pt>
                <c:pt idx="217">
                  <c:v>44784</c:v>
                </c:pt>
                <c:pt idx="218">
                  <c:v>44785</c:v>
                </c:pt>
                <c:pt idx="219">
                  <c:v>44788</c:v>
                </c:pt>
                <c:pt idx="220">
                  <c:v>44789</c:v>
                </c:pt>
                <c:pt idx="221">
                  <c:v>44790</c:v>
                </c:pt>
                <c:pt idx="222">
                  <c:v>44791</c:v>
                </c:pt>
                <c:pt idx="223">
                  <c:v>44792</c:v>
                </c:pt>
                <c:pt idx="224">
                  <c:v>44795</c:v>
                </c:pt>
                <c:pt idx="225">
                  <c:v>44796</c:v>
                </c:pt>
                <c:pt idx="226">
                  <c:v>44797</c:v>
                </c:pt>
                <c:pt idx="227">
                  <c:v>44798</c:v>
                </c:pt>
                <c:pt idx="228">
                  <c:v>44799</c:v>
                </c:pt>
                <c:pt idx="229">
                  <c:v>44802</c:v>
                </c:pt>
                <c:pt idx="230">
                  <c:v>44803</c:v>
                </c:pt>
                <c:pt idx="231">
                  <c:v>44805</c:v>
                </c:pt>
                <c:pt idx="232">
                  <c:v>44806</c:v>
                </c:pt>
                <c:pt idx="233">
                  <c:v>44809</c:v>
                </c:pt>
                <c:pt idx="234">
                  <c:v>44810</c:v>
                </c:pt>
                <c:pt idx="235">
                  <c:v>44812</c:v>
                </c:pt>
                <c:pt idx="236">
                  <c:v>44813</c:v>
                </c:pt>
                <c:pt idx="237">
                  <c:v>44816</c:v>
                </c:pt>
                <c:pt idx="238">
                  <c:v>44817</c:v>
                </c:pt>
                <c:pt idx="239">
                  <c:v>44818</c:v>
                </c:pt>
                <c:pt idx="240">
                  <c:v>44819</c:v>
                </c:pt>
                <c:pt idx="241">
                  <c:v>44820</c:v>
                </c:pt>
                <c:pt idx="242">
                  <c:v>44823</c:v>
                </c:pt>
                <c:pt idx="243">
                  <c:v>44824</c:v>
                </c:pt>
                <c:pt idx="244">
                  <c:v>44825</c:v>
                </c:pt>
                <c:pt idx="245">
                  <c:v>44826</c:v>
                </c:pt>
                <c:pt idx="246">
                  <c:v>44827</c:v>
                </c:pt>
                <c:pt idx="247">
                  <c:v>44831</c:v>
                </c:pt>
                <c:pt idx="248">
                  <c:v>44832</c:v>
                </c:pt>
                <c:pt idx="249">
                  <c:v>44833</c:v>
                </c:pt>
                <c:pt idx="250">
                  <c:v>44834</c:v>
                </c:pt>
                <c:pt idx="251">
                  <c:v>44837</c:v>
                </c:pt>
                <c:pt idx="252">
                  <c:v>44839</c:v>
                </c:pt>
                <c:pt idx="253">
                  <c:v>44840</c:v>
                </c:pt>
                <c:pt idx="254">
                  <c:v>44841</c:v>
                </c:pt>
                <c:pt idx="255">
                  <c:v>44844</c:v>
                </c:pt>
                <c:pt idx="256">
                  <c:v>44845</c:v>
                </c:pt>
                <c:pt idx="257">
                  <c:v>44846</c:v>
                </c:pt>
                <c:pt idx="258">
                  <c:v>44847</c:v>
                </c:pt>
                <c:pt idx="259">
                  <c:v>44848</c:v>
                </c:pt>
                <c:pt idx="260">
                  <c:v>44851</c:v>
                </c:pt>
                <c:pt idx="261">
                  <c:v>44852</c:v>
                </c:pt>
                <c:pt idx="262">
                  <c:v>44853</c:v>
                </c:pt>
                <c:pt idx="263">
                  <c:v>44854</c:v>
                </c:pt>
                <c:pt idx="264">
                  <c:v>44855</c:v>
                </c:pt>
                <c:pt idx="265">
                  <c:v>44858</c:v>
                </c:pt>
                <c:pt idx="266">
                  <c:v>44859</c:v>
                </c:pt>
                <c:pt idx="267">
                  <c:v>44860</c:v>
                </c:pt>
                <c:pt idx="268">
                  <c:v>44861</c:v>
                </c:pt>
                <c:pt idx="269">
                  <c:v>44862</c:v>
                </c:pt>
                <c:pt idx="270">
                  <c:v>44865</c:v>
                </c:pt>
                <c:pt idx="271">
                  <c:v>44866</c:v>
                </c:pt>
                <c:pt idx="272">
                  <c:v>44867</c:v>
                </c:pt>
                <c:pt idx="273">
                  <c:v>44868</c:v>
                </c:pt>
                <c:pt idx="274">
                  <c:v>44869</c:v>
                </c:pt>
                <c:pt idx="275">
                  <c:v>44872</c:v>
                </c:pt>
                <c:pt idx="276">
                  <c:v>44873</c:v>
                </c:pt>
                <c:pt idx="277">
                  <c:v>44874</c:v>
                </c:pt>
                <c:pt idx="278">
                  <c:v>44876</c:v>
                </c:pt>
                <c:pt idx="279">
                  <c:v>44879</c:v>
                </c:pt>
                <c:pt idx="280">
                  <c:v>44880</c:v>
                </c:pt>
                <c:pt idx="281">
                  <c:v>44881</c:v>
                </c:pt>
                <c:pt idx="282">
                  <c:v>44882</c:v>
                </c:pt>
                <c:pt idx="283">
                  <c:v>44883</c:v>
                </c:pt>
                <c:pt idx="284">
                  <c:v>44886</c:v>
                </c:pt>
                <c:pt idx="285">
                  <c:v>44887</c:v>
                </c:pt>
                <c:pt idx="286">
                  <c:v>44888</c:v>
                </c:pt>
                <c:pt idx="287">
                  <c:v>44889</c:v>
                </c:pt>
                <c:pt idx="288">
                  <c:v>44890</c:v>
                </c:pt>
                <c:pt idx="289">
                  <c:v>44893</c:v>
                </c:pt>
                <c:pt idx="290">
                  <c:v>44894</c:v>
                </c:pt>
                <c:pt idx="291">
                  <c:v>44895</c:v>
                </c:pt>
                <c:pt idx="292">
                  <c:v>44896</c:v>
                </c:pt>
                <c:pt idx="293">
                  <c:v>44897</c:v>
                </c:pt>
                <c:pt idx="294">
                  <c:v>44900</c:v>
                </c:pt>
                <c:pt idx="295">
                  <c:v>44901</c:v>
                </c:pt>
                <c:pt idx="296">
                  <c:v>44902</c:v>
                </c:pt>
                <c:pt idx="297">
                  <c:v>44903</c:v>
                </c:pt>
                <c:pt idx="298">
                  <c:v>44904</c:v>
                </c:pt>
                <c:pt idx="299">
                  <c:v>44907</c:v>
                </c:pt>
                <c:pt idx="300">
                  <c:v>44908</c:v>
                </c:pt>
                <c:pt idx="301">
                  <c:v>44909</c:v>
                </c:pt>
                <c:pt idx="302">
                  <c:v>44910</c:v>
                </c:pt>
                <c:pt idx="303">
                  <c:v>44911</c:v>
                </c:pt>
                <c:pt idx="304">
                  <c:v>44914</c:v>
                </c:pt>
                <c:pt idx="305">
                  <c:v>44915</c:v>
                </c:pt>
                <c:pt idx="306">
                  <c:v>44916</c:v>
                </c:pt>
                <c:pt idx="307">
                  <c:v>44917</c:v>
                </c:pt>
                <c:pt idx="308">
                  <c:v>44918</c:v>
                </c:pt>
                <c:pt idx="309">
                  <c:v>44922</c:v>
                </c:pt>
                <c:pt idx="310">
                  <c:v>44923</c:v>
                </c:pt>
                <c:pt idx="311">
                  <c:v>44924</c:v>
                </c:pt>
                <c:pt idx="312">
                  <c:v>44925</c:v>
                </c:pt>
                <c:pt idx="313">
                  <c:v>44929</c:v>
                </c:pt>
                <c:pt idx="314">
                  <c:v>44930</c:v>
                </c:pt>
                <c:pt idx="315">
                  <c:v>44931</c:v>
                </c:pt>
                <c:pt idx="316">
                  <c:v>44932</c:v>
                </c:pt>
                <c:pt idx="317">
                  <c:v>44935</c:v>
                </c:pt>
                <c:pt idx="318">
                  <c:v>44936</c:v>
                </c:pt>
                <c:pt idx="319">
                  <c:v>44937</c:v>
                </c:pt>
                <c:pt idx="320">
                  <c:v>44938</c:v>
                </c:pt>
                <c:pt idx="321">
                  <c:v>44939</c:v>
                </c:pt>
                <c:pt idx="322">
                  <c:v>44942</c:v>
                </c:pt>
                <c:pt idx="323">
                  <c:v>44943</c:v>
                </c:pt>
                <c:pt idx="324">
                  <c:v>44944</c:v>
                </c:pt>
                <c:pt idx="325">
                  <c:v>44945</c:v>
                </c:pt>
                <c:pt idx="326">
                  <c:v>44946</c:v>
                </c:pt>
                <c:pt idx="327">
                  <c:v>44949</c:v>
                </c:pt>
                <c:pt idx="328">
                  <c:v>44950</c:v>
                </c:pt>
                <c:pt idx="329">
                  <c:v>44951</c:v>
                </c:pt>
                <c:pt idx="330">
                  <c:v>44952</c:v>
                </c:pt>
                <c:pt idx="331">
                  <c:v>44953</c:v>
                </c:pt>
                <c:pt idx="332">
                  <c:v>44956</c:v>
                </c:pt>
                <c:pt idx="333">
                  <c:v>44957</c:v>
                </c:pt>
                <c:pt idx="334">
                  <c:v>44958</c:v>
                </c:pt>
                <c:pt idx="335">
                  <c:v>44959</c:v>
                </c:pt>
                <c:pt idx="336">
                  <c:v>44963</c:v>
                </c:pt>
                <c:pt idx="337">
                  <c:v>44964</c:v>
                </c:pt>
                <c:pt idx="338">
                  <c:v>44965</c:v>
                </c:pt>
                <c:pt idx="339">
                  <c:v>44966</c:v>
                </c:pt>
                <c:pt idx="340">
                  <c:v>44967</c:v>
                </c:pt>
                <c:pt idx="341">
                  <c:v>44970</c:v>
                </c:pt>
                <c:pt idx="342">
                  <c:v>44971</c:v>
                </c:pt>
                <c:pt idx="343">
                  <c:v>44972</c:v>
                </c:pt>
                <c:pt idx="344">
                  <c:v>44973</c:v>
                </c:pt>
                <c:pt idx="345">
                  <c:v>44974</c:v>
                </c:pt>
                <c:pt idx="346">
                  <c:v>44977</c:v>
                </c:pt>
                <c:pt idx="347">
                  <c:v>44978</c:v>
                </c:pt>
                <c:pt idx="348">
                  <c:v>44979</c:v>
                </c:pt>
                <c:pt idx="349">
                  <c:v>44980</c:v>
                </c:pt>
                <c:pt idx="350">
                  <c:v>44981</c:v>
                </c:pt>
                <c:pt idx="351">
                  <c:v>44984</c:v>
                </c:pt>
                <c:pt idx="352">
                  <c:v>44985</c:v>
                </c:pt>
                <c:pt idx="353">
                  <c:v>44986</c:v>
                </c:pt>
                <c:pt idx="354">
                  <c:v>44987</c:v>
                </c:pt>
                <c:pt idx="355">
                  <c:v>44988</c:v>
                </c:pt>
                <c:pt idx="356">
                  <c:v>44991</c:v>
                </c:pt>
                <c:pt idx="357">
                  <c:v>44992</c:v>
                </c:pt>
                <c:pt idx="358">
                  <c:v>44993</c:v>
                </c:pt>
                <c:pt idx="359">
                  <c:v>44994</c:v>
                </c:pt>
                <c:pt idx="360">
                  <c:v>44995</c:v>
                </c:pt>
                <c:pt idx="361">
                  <c:v>44998</c:v>
                </c:pt>
                <c:pt idx="362">
                  <c:v>44999</c:v>
                </c:pt>
                <c:pt idx="363">
                  <c:v>45000</c:v>
                </c:pt>
                <c:pt idx="364">
                  <c:v>45001</c:v>
                </c:pt>
                <c:pt idx="365">
                  <c:v>45002</c:v>
                </c:pt>
                <c:pt idx="366">
                  <c:v>45005</c:v>
                </c:pt>
                <c:pt idx="367">
                  <c:v>45006</c:v>
                </c:pt>
                <c:pt idx="368">
                  <c:v>45007</c:v>
                </c:pt>
                <c:pt idx="369">
                  <c:v>45008</c:v>
                </c:pt>
                <c:pt idx="370">
                  <c:v>45009</c:v>
                </c:pt>
                <c:pt idx="371">
                  <c:v>45012</c:v>
                </c:pt>
                <c:pt idx="372">
                  <c:v>45013</c:v>
                </c:pt>
                <c:pt idx="373">
                  <c:v>45014</c:v>
                </c:pt>
                <c:pt idx="374">
                  <c:v>45015</c:v>
                </c:pt>
                <c:pt idx="375">
                  <c:v>45016</c:v>
                </c:pt>
                <c:pt idx="376">
                  <c:v>45019</c:v>
                </c:pt>
                <c:pt idx="377">
                  <c:v>45020</c:v>
                </c:pt>
                <c:pt idx="378">
                  <c:v>45021</c:v>
                </c:pt>
                <c:pt idx="379">
                  <c:v>45022</c:v>
                </c:pt>
                <c:pt idx="380">
                  <c:v>45026</c:v>
                </c:pt>
                <c:pt idx="381">
                  <c:v>45027</c:v>
                </c:pt>
                <c:pt idx="382">
                  <c:v>45028</c:v>
                </c:pt>
                <c:pt idx="383">
                  <c:v>45029</c:v>
                </c:pt>
                <c:pt idx="384">
                  <c:v>45030</c:v>
                </c:pt>
                <c:pt idx="385">
                  <c:v>45033</c:v>
                </c:pt>
                <c:pt idx="386">
                  <c:v>45034</c:v>
                </c:pt>
                <c:pt idx="387">
                  <c:v>45035</c:v>
                </c:pt>
                <c:pt idx="388">
                  <c:v>45036</c:v>
                </c:pt>
                <c:pt idx="389">
                  <c:v>45037</c:v>
                </c:pt>
                <c:pt idx="390">
                  <c:v>45040</c:v>
                </c:pt>
                <c:pt idx="391">
                  <c:v>45041</c:v>
                </c:pt>
                <c:pt idx="392">
                  <c:v>45042</c:v>
                </c:pt>
                <c:pt idx="393">
                  <c:v>45043</c:v>
                </c:pt>
                <c:pt idx="394">
                  <c:v>45044</c:v>
                </c:pt>
                <c:pt idx="395">
                  <c:v>45048</c:v>
                </c:pt>
                <c:pt idx="396">
                  <c:v>45049</c:v>
                </c:pt>
                <c:pt idx="397">
                  <c:v>45050</c:v>
                </c:pt>
                <c:pt idx="398">
                  <c:v>45051</c:v>
                </c:pt>
                <c:pt idx="399">
                  <c:v>45054</c:v>
                </c:pt>
                <c:pt idx="400">
                  <c:v>45055</c:v>
                </c:pt>
                <c:pt idx="401">
                  <c:v>45056</c:v>
                </c:pt>
                <c:pt idx="402">
                  <c:v>45057</c:v>
                </c:pt>
                <c:pt idx="403">
                  <c:v>45058</c:v>
                </c:pt>
                <c:pt idx="404">
                  <c:v>45061</c:v>
                </c:pt>
                <c:pt idx="405">
                  <c:v>45062</c:v>
                </c:pt>
                <c:pt idx="406">
                  <c:v>45063</c:v>
                </c:pt>
                <c:pt idx="407">
                  <c:v>45064</c:v>
                </c:pt>
                <c:pt idx="408">
                  <c:v>45065</c:v>
                </c:pt>
                <c:pt idx="409">
                  <c:v>45068</c:v>
                </c:pt>
                <c:pt idx="410">
                  <c:v>45069</c:v>
                </c:pt>
                <c:pt idx="411">
                  <c:v>45070</c:v>
                </c:pt>
                <c:pt idx="412">
                  <c:v>45071</c:v>
                </c:pt>
                <c:pt idx="413">
                  <c:v>45072</c:v>
                </c:pt>
                <c:pt idx="414">
                  <c:v>45075</c:v>
                </c:pt>
                <c:pt idx="415">
                  <c:v>45076</c:v>
                </c:pt>
                <c:pt idx="416">
                  <c:v>45077</c:v>
                </c:pt>
                <c:pt idx="417">
                  <c:v>45078</c:v>
                </c:pt>
                <c:pt idx="418">
                  <c:v>45079</c:v>
                </c:pt>
                <c:pt idx="419">
                  <c:v>45082</c:v>
                </c:pt>
                <c:pt idx="420">
                  <c:v>45083</c:v>
                </c:pt>
                <c:pt idx="421">
                  <c:v>45084</c:v>
                </c:pt>
                <c:pt idx="422">
                  <c:v>45085</c:v>
                </c:pt>
                <c:pt idx="423">
                  <c:v>45086</c:v>
                </c:pt>
                <c:pt idx="424">
                  <c:v>45089</c:v>
                </c:pt>
                <c:pt idx="425">
                  <c:v>45090</c:v>
                </c:pt>
                <c:pt idx="426">
                  <c:v>45091</c:v>
                </c:pt>
                <c:pt idx="427">
                  <c:v>45092</c:v>
                </c:pt>
                <c:pt idx="428">
                  <c:v>45093</c:v>
                </c:pt>
                <c:pt idx="429">
                  <c:v>45096</c:v>
                </c:pt>
                <c:pt idx="430">
                  <c:v>45097</c:v>
                </c:pt>
                <c:pt idx="431">
                  <c:v>45098</c:v>
                </c:pt>
                <c:pt idx="432">
                  <c:v>45099</c:v>
                </c:pt>
                <c:pt idx="433">
                  <c:v>45100</c:v>
                </c:pt>
                <c:pt idx="434">
                  <c:v>45104</c:v>
                </c:pt>
                <c:pt idx="435">
                  <c:v>45105</c:v>
                </c:pt>
                <c:pt idx="436">
                  <c:v>45106</c:v>
                </c:pt>
                <c:pt idx="437">
                  <c:v>45107</c:v>
                </c:pt>
                <c:pt idx="438">
                  <c:v>45110</c:v>
                </c:pt>
                <c:pt idx="439">
                  <c:v>45111</c:v>
                </c:pt>
                <c:pt idx="440">
                  <c:v>45112</c:v>
                </c:pt>
                <c:pt idx="441">
                  <c:v>45113</c:v>
                </c:pt>
                <c:pt idx="442">
                  <c:v>45114</c:v>
                </c:pt>
                <c:pt idx="443">
                  <c:v>45117</c:v>
                </c:pt>
                <c:pt idx="444">
                  <c:v>45118</c:v>
                </c:pt>
                <c:pt idx="445">
                  <c:v>45119</c:v>
                </c:pt>
                <c:pt idx="446">
                  <c:v>45120</c:v>
                </c:pt>
                <c:pt idx="447">
                  <c:v>45121</c:v>
                </c:pt>
                <c:pt idx="448">
                  <c:v>45124</c:v>
                </c:pt>
                <c:pt idx="449">
                  <c:v>45125</c:v>
                </c:pt>
                <c:pt idx="450">
                  <c:v>45126</c:v>
                </c:pt>
                <c:pt idx="451">
                  <c:v>45127</c:v>
                </c:pt>
                <c:pt idx="452">
                  <c:v>45128</c:v>
                </c:pt>
                <c:pt idx="453">
                  <c:v>45131</c:v>
                </c:pt>
                <c:pt idx="454">
                  <c:v>45132</c:v>
                </c:pt>
                <c:pt idx="455">
                  <c:v>45133</c:v>
                </c:pt>
                <c:pt idx="456">
                  <c:v>45134</c:v>
                </c:pt>
                <c:pt idx="457">
                  <c:v>45135</c:v>
                </c:pt>
                <c:pt idx="458">
                  <c:v>45138</c:v>
                </c:pt>
                <c:pt idx="459">
                  <c:v>45139</c:v>
                </c:pt>
                <c:pt idx="460">
                  <c:v>45140</c:v>
                </c:pt>
                <c:pt idx="461">
                  <c:v>45141</c:v>
                </c:pt>
                <c:pt idx="462">
                  <c:v>45142</c:v>
                </c:pt>
                <c:pt idx="463">
                  <c:v>45145</c:v>
                </c:pt>
                <c:pt idx="464">
                  <c:v>45146</c:v>
                </c:pt>
                <c:pt idx="465">
                  <c:v>45147</c:v>
                </c:pt>
                <c:pt idx="466">
                  <c:v>45148</c:v>
                </c:pt>
                <c:pt idx="467">
                  <c:v>45149</c:v>
                </c:pt>
                <c:pt idx="468">
                  <c:v>45152</c:v>
                </c:pt>
                <c:pt idx="469">
                  <c:v>45153</c:v>
                </c:pt>
                <c:pt idx="470">
                  <c:v>45154</c:v>
                </c:pt>
                <c:pt idx="471">
                  <c:v>45155</c:v>
                </c:pt>
                <c:pt idx="472">
                  <c:v>45156</c:v>
                </c:pt>
                <c:pt idx="473">
                  <c:v>45159</c:v>
                </c:pt>
                <c:pt idx="474">
                  <c:v>45160</c:v>
                </c:pt>
                <c:pt idx="475">
                  <c:v>45161</c:v>
                </c:pt>
                <c:pt idx="476">
                  <c:v>45162</c:v>
                </c:pt>
                <c:pt idx="477">
                  <c:v>45163</c:v>
                </c:pt>
                <c:pt idx="478">
                  <c:v>45166</c:v>
                </c:pt>
                <c:pt idx="479">
                  <c:v>45167</c:v>
                </c:pt>
                <c:pt idx="480">
                  <c:v>45168</c:v>
                </c:pt>
                <c:pt idx="481">
                  <c:v>45169</c:v>
                </c:pt>
                <c:pt idx="482">
                  <c:v>45170</c:v>
                </c:pt>
                <c:pt idx="483">
                  <c:v>45173</c:v>
                </c:pt>
                <c:pt idx="484">
                  <c:v>45174</c:v>
                </c:pt>
                <c:pt idx="485">
                  <c:v>45175</c:v>
                </c:pt>
                <c:pt idx="486">
                  <c:v>45177</c:v>
                </c:pt>
                <c:pt idx="487">
                  <c:v>45180</c:v>
                </c:pt>
                <c:pt idx="488">
                  <c:v>45181</c:v>
                </c:pt>
                <c:pt idx="489">
                  <c:v>45182</c:v>
                </c:pt>
                <c:pt idx="490">
                  <c:v>45183</c:v>
                </c:pt>
                <c:pt idx="491">
                  <c:v>45184</c:v>
                </c:pt>
                <c:pt idx="492">
                  <c:v>45187</c:v>
                </c:pt>
                <c:pt idx="493">
                  <c:v>45188</c:v>
                </c:pt>
                <c:pt idx="494">
                  <c:v>45189</c:v>
                </c:pt>
                <c:pt idx="495">
                  <c:v>45190</c:v>
                </c:pt>
                <c:pt idx="496">
                  <c:v>45191</c:v>
                </c:pt>
                <c:pt idx="497">
                  <c:v>45195</c:v>
                </c:pt>
                <c:pt idx="498">
                  <c:v>45196</c:v>
                </c:pt>
                <c:pt idx="499">
                  <c:v>45197</c:v>
                </c:pt>
                <c:pt idx="500">
                  <c:v>45198</c:v>
                </c:pt>
              </c:numCache>
            </c:numRef>
          </c:cat>
          <c:val>
            <c:numRef>
              <c:f>IFEM!$B$76:$B$576</c:f>
              <c:numCache>
                <c:formatCode>0.00</c:formatCode>
                <c:ptCount val="501"/>
                <c:pt idx="0">
                  <c:v>63.83</c:v>
                </c:pt>
                <c:pt idx="1">
                  <c:v>63.83</c:v>
                </c:pt>
                <c:pt idx="2">
                  <c:v>63.83</c:v>
                </c:pt>
                <c:pt idx="3">
                  <c:v>63.83</c:v>
                </c:pt>
                <c:pt idx="4">
                  <c:v>63.83</c:v>
                </c:pt>
                <c:pt idx="5">
                  <c:v>63.83</c:v>
                </c:pt>
                <c:pt idx="6">
                  <c:v>63.83</c:v>
                </c:pt>
                <c:pt idx="7">
                  <c:v>63.83</c:v>
                </c:pt>
                <c:pt idx="8">
                  <c:v>63.83</c:v>
                </c:pt>
                <c:pt idx="9">
                  <c:v>63.83</c:v>
                </c:pt>
                <c:pt idx="10">
                  <c:v>63.83</c:v>
                </c:pt>
                <c:pt idx="11">
                  <c:v>63.83</c:v>
                </c:pt>
                <c:pt idx="12">
                  <c:v>63.83</c:v>
                </c:pt>
                <c:pt idx="13">
                  <c:v>63.83</c:v>
                </c:pt>
                <c:pt idx="14">
                  <c:v>63.83</c:v>
                </c:pt>
                <c:pt idx="15">
                  <c:v>63.83</c:v>
                </c:pt>
                <c:pt idx="16">
                  <c:v>63.83</c:v>
                </c:pt>
                <c:pt idx="17">
                  <c:v>63.83</c:v>
                </c:pt>
                <c:pt idx="18">
                  <c:v>63.83</c:v>
                </c:pt>
                <c:pt idx="19">
                  <c:v>63.83</c:v>
                </c:pt>
                <c:pt idx="20">
                  <c:v>63.83</c:v>
                </c:pt>
                <c:pt idx="21">
                  <c:v>63.83</c:v>
                </c:pt>
                <c:pt idx="22">
                  <c:v>63.83</c:v>
                </c:pt>
                <c:pt idx="23">
                  <c:v>63.83</c:v>
                </c:pt>
                <c:pt idx="24">
                  <c:v>63.83</c:v>
                </c:pt>
                <c:pt idx="25">
                  <c:v>63.83</c:v>
                </c:pt>
                <c:pt idx="26">
                  <c:v>63.83</c:v>
                </c:pt>
                <c:pt idx="27">
                  <c:v>63.83</c:v>
                </c:pt>
                <c:pt idx="28">
                  <c:v>63.83</c:v>
                </c:pt>
                <c:pt idx="29">
                  <c:v>63.83</c:v>
                </c:pt>
                <c:pt idx="30">
                  <c:v>63.83</c:v>
                </c:pt>
                <c:pt idx="31">
                  <c:v>63.83</c:v>
                </c:pt>
                <c:pt idx="32">
                  <c:v>63.83</c:v>
                </c:pt>
                <c:pt idx="33">
                  <c:v>63.83</c:v>
                </c:pt>
                <c:pt idx="34">
                  <c:v>63.83</c:v>
                </c:pt>
                <c:pt idx="35">
                  <c:v>63.83</c:v>
                </c:pt>
                <c:pt idx="36">
                  <c:v>63.83</c:v>
                </c:pt>
                <c:pt idx="37">
                  <c:v>63.83</c:v>
                </c:pt>
                <c:pt idx="38">
                  <c:v>63.83</c:v>
                </c:pt>
                <c:pt idx="39">
                  <c:v>63.83</c:v>
                </c:pt>
                <c:pt idx="40">
                  <c:v>63.83</c:v>
                </c:pt>
                <c:pt idx="41">
                  <c:v>63.83</c:v>
                </c:pt>
                <c:pt idx="42">
                  <c:v>63.83</c:v>
                </c:pt>
                <c:pt idx="43">
                  <c:v>63.83</c:v>
                </c:pt>
                <c:pt idx="44">
                  <c:v>63.83</c:v>
                </c:pt>
                <c:pt idx="45">
                  <c:v>63.83</c:v>
                </c:pt>
                <c:pt idx="46">
                  <c:v>63.83</c:v>
                </c:pt>
                <c:pt idx="47">
                  <c:v>63.83</c:v>
                </c:pt>
                <c:pt idx="48">
                  <c:v>63.83</c:v>
                </c:pt>
                <c:pt idx="49">
                  <c:v>63.83</c:v>
                </c:pt>
                <c:pt idx="50">
                  <c:v>63.83</c:v>
                </c:pt>
                <c:pt idx="51">
                  <c:v>63.83</c:v>
                </c:pt>
                <c:pt idx="52">
                  <c:v>63.83</c:v>
                </c:pt>
                <c:pt idx="53">
                  <c:v>63.83</c:v>
                </c:pt>
                <c:pt idx="54">
                  <c:v>63.83</c:v>
                </c:pt>
                <c:pt idx="55">
                  <c:v>63.83</c:v>
                </c:pt>
                <c:pt idx="56">
                  <c:v>63.83</c:v>
                </c:pt>
                <c:pt idx="57">
                  <c:v>63.83</c:v>
                </c:pt>
                <c:pt idx="58">
                  <c:v>63.83</c:v>
                </c:pt>
                <c:pt idx="59">
                  <c:v>63.83</c:v>
                </c:pt>
                <c:pt idx="60">
                  <c:v>63.83</c:v>
                </c:pt>
                <c:pt idx="61">
                  <c:v>63.83</c:v>
                </c:pt>
                <c:pt idx="62">
                  <c:v>63.83</c:v>
                </c:pt>
                <c:pt idx="63">
                  <c:v>63.83</c:v>
                </c:pt>
                <c:pt idx="64">
                  <c:v>63.83</c:v>
                </c:pt>
                <c:pt idx="65">
                  <c:v>63.83</c:v>
                </c:pt>
                <c:pt idx="66">
                  <c:v>63.83</c:v>
                </c:pt>
                <c:pt idx="67">
                  <c:v>63.83</c:v>
                </c:pt>
                <c:pt idx="68">
                  <c:v>63.83</c:v>
                </c:pt>
                <c:pt idx="69">
                  <c:v>63.83</c:v>
                </c:pt>
                <c:pt idx="70">
                  <c:v>63.83</c:v>
                </c:pt>
                <c:pt idx="71">
                  <c:v>63.83</c:v>
                </c:pt>
                <c:pt idx="72">
                  <c:v>63.83</c:v>
                </c:pt>
                <c:pt idx="73">
                  <c:v>63.83</c:v>
                </c:pt>
                <c:pt idx="74">
                  <c:v>63.83</c:v>
                </c:pt>
                <c:pt idx="75">
                  <c:v>63.83</c:v>
                </c:pt>
                <c:pt idx="76">
                  <c:v>63.83</c:v>
                </c:pt>
                <c:pt idx="77">
                  <c:v>63.83</c:v>
                </c:pt>
                <c:pt idx="78">
                  <c:v>63.83</c:v>
                </c:pt>
                <c:pt idx="79">
                  <c:v>63.83</c:v>
                </c:pt>
                <c:pt idx="80">
                  <c:v>63.83</c:v>
                </c:pt>
                <c:pt idx="81">
                  <c:v>63.83</c:v>
                </c:pt>
                <c:pt idx="82">
                  <c:v>63.83</c:v>
                </c:pt>
                <c:pt idx="83">
                  <c:v>63.83</c:v>
                </c:pt>
                <c:pt idx="84">
                  <c:v>63.83</c:v>
                </c:pt>
                <c:pt idx="85">
                  <c:v>63.83</c:v>
                </c:pt>
                <c:pt idx="86">
                  <c:v>63.83</c:v>
                </c:pt>
                <c:pt idx="87">
                  <c:v>63.83</c:v>
                </c:pt>
                <c:pt idx="88">
                  <c:v>63.83</c:v>
                </c:pt>
                <c:pt idx="89">
                  <c:v>63.83</c:v>
                </c:pt>
                <c:pt idx="90">
                  <c:v>63.83</c:v>
                </c:pt>
                <c:pt idx="91">
                  <c:v>63.83</c:v>
                </c:pt>
                <c:pt idx="92">
                  <c:v>63.83</c:v>
                </c:pt>
                <c:pt idx="93">
                  <c:v>63.83</c:v>
                </c:pt>
                <c:pt idx="94">
                  <c:v>63.83</c:v>
                </c:pt>
                <c:pt idx="95">
                  <c:v>63.83</c:v>
                </c:pt>
                <c:pt idx="96">
                  <c:v>63.83</c:v>
                </c:pt>
                <c:pt idx="97">
                  <c:v>63.83</c:v>
                </c:pt>
                <c:pt idx="98">
                  <c:v>63.83</c:v>
                </c:pt>
                <c:pt idx="99">
                  <c:v>63.83</c:v>
                </c:pt>
                <c:pt idx="100">
                  <c:v>63.83</c:v>
                </c:pt>
                <c:pt idx="101">
                  <c:v>63.83</c:v>
                </c:pt>
                <c:pt idx="102">
                  <c:v>63.83</c:v>
                </c:pt>
                <c:pt idx="103">
                  <c:v>63.83</c:v>
                </c:pt>
                <c:pt idx="104">
                  <c:v>63.83</c:v>
                </c:pt>
                <c:pt idx="105">
                  <c:v>63.83</c:v>
                </c:pt>
                <c:pt idx="106">
                  <c:v>63.83</c:v>
                </c:pt>
                <c:pt idx="107">
                  <c:v>63.83</c:v>
                </c:pt>
                <c:pt idx="108">
                  <c:v>63.83</c:v>
                </c:pt>
                <c:pt idx="109">
                  <c:v>63.83</c:v>
                </c:pt>
                <c:pt idx="110">
                  <c:v>63.83</c:v>
                </c:pt>
                <c:pt idx="111">
                  <c:v>63.83</c:v>
                </c:pt>
                <c:pt idx="112">
                  <c:v>63.83</c:v>
                </c:pt>
                <c:pt idx="113">
                  <c:v>63.83</c:v>
                </c:pt>
                <c:pt idx="114">
                  <c:v>63.83</c:v>
                </c:pt>
                <c:pt idx="115">
                  <c:v>63.83</c:v>
                </c:pt>
                <c:pt idx="116">
                  <c:v>63.83</c:v>
                </c:pt>
                <c:pt idx="117">
                  <c:v>63.83</c:v>
                </c:pt>
                <c:pt idx="118">
                  <c:v>63.83</c:v>
                </c:pt>
                <c:pt idx="119">
                  <c:v>63.83</c:v>
                </c:pt>
                <c:pt idx="120">
                  <c:v>63.83</c:v>
                </c:pt>
                <c:pt idx="121">
                  <c:v>63.83</c:v>
                </c:pt>
                <c:pt idx="122">
                  <c:v>63.83</c:v>
                </c:pt>
                <c:pt idx="123">
                  <c:v>63.83</c:v>
                </c:pt>
                <c:pt idx="124">
                  <c:v>63.83</c:v>
                </c:pt>
                <c:pt idx="125">
                  <c:v>63.83</c:v>
                </c:pt>
                <c:pt idx="126">
                  <c:v>63.83</c:v>
                </c:pt>
                <c:pt idx="127" formatCode="General">
                  <c:v>63.83</c:v>
                </c:pt>
                <c:pt idx="128" formatCode="General">
                  <c:v>63.83</c:v>
                </c:pt>
                <c:pt idx="129" formatCode="General">
                  <c:v>63.83</c:v>
                </c:pt>
                <c:pt idx="130" formatCode="General">
                  <c:v>63.83</c:v>
                </c:pt>
                <c:pt idx="131" formatCode="General">
                  <c:v>63.83</c:v>
                </c:pt>
                <c:pt idx="132" formatCode="General">
                  <c:v>63.83</c:v>
                </c:pt>
                <c:pt idx="133" formatCode="General">
                  <c:v>63.83</c:v>
                </c:pt>
                <c:pt idx="134" formatCode="General">
                  <c:v>63.83</c:v>
                </c:pt>
                <c:pt idx="135" formatCode="General">
                  <c:v>63.83</c:v>
                </c:pt>
                <c:pt idx="136" formatCode="General">
                  <c:v>63.83</c:v>
                </c:pt>
                <c:pt idx="137" formatCode="General">
                  <c:v>63.83</c:v>
                </c:pt>
                <c:pt idx="138" formatCode="General">
                  <c:v>63.83</c:v>
                </c:pt>
                <c:pt idx="139" formatCode="General">
                  <c:v>63.83</c:v>
                </c:pt>
                <c:pt idx="140" formatCode="General">
                  <c:v>63.83</c:v>
                </c:pt>
                <c:pt idx="141" formatCode="General">
                  <c:v>63.83</c:v>
                </c:pt>
                <c:pt idx="142" formatCode="General">
                  <c:v>63.83</c:v>
                </c:pt>
                <c:pt idx="143" formatCode="General">
                  <c:v>63.83</c:v>
                </c:pt>
                <c:pt idx="144" formatCode="General">
                  <c:v>63.83</c:v>
                </c:pt>
                <c:pt idx="145" formatCode="General">
                  <c:v>63.83</c:v>
                </c:pt>
                <c:pt idx="146" formatCode="General">
                  <c:v>63.83</c:v>
                </c:pt>
                <c:pt idx="147" formatCode="General">
                  <c:v>63.83</c:v>
                </c:pt>
                <c:pt idx="148" formatCode="General">
                  <c:v>63.83</c:v>
                </c:pt>
                <c:pt idx="149" formatCode="General">
                  <c:v>63.83</c:v>
                </c:pt>
                <c:pt idx="150" formatCode="General">
                  <c:v>63.83</c:v>
                </c:pt>
                <c:pt idx="151" formatCode="General">
                  <c:v>63.83</c:v>
                </c:pt>
                <c:pt idx="152" formatCode="General">
                  <c:v>63.83</c:v>
                </c:pt>
                <c:pt idx="153" formatCode="General">
                  <c:v>63.83</c:v>
                </c:pt>
                <c:pt idx="154" formatCode="General">
                  <c:v>63.83</c:v>
                </c:pt>
                <c:pt idx="155" formatCode="General">
                  <c:v>63.83</c:v>
                </c:pt>
                <c:pt idx="156" formatCode="General">
                  <c:v>63.83</c:v>
                </c:pt>
                <c:pt idx="157" formatCode="General">
                  <c:v>63.83</c:v>
                </c:pt>
                <c:pt idx="158" formatCode="General">
                  <c:v>63.83</c:v>
                </c:pt>
                <c:pt idx="159" formatCode="General">
                  <c:v>63.83</c:v>
                </c:pt>
                <c:pt idx="160" formatCode="General">
                  <c:v>63.83</c:v>
                </c:pt>
                <c:pt idx="161" formatCode="General">
                  <c:v>63.84</c:v>
                </c:pt>
                <c:pt idx="162" formatCode="General">
                  <c:v>63.84</c:v>
                </c:pt>
                <c:pt idx="163" formatCode="General">
                  <c:v>63.84</c:v>
                </c:pt>
                <c:pt idx="164" formatCode="General">
                  <c:v>63.84</c:v>
                </c:pt>
                <c:pt idx="165" formatCode="General">
                  <c:v>63.84</c:v>
                </c:pt>
                <c:pt idx="166" formatCode="General">
                  <c:v>63.84</c:v>
                </c:pt>
                <c:pt idx="167" formatCode="General">
                  <c:v>63.84</c:v>
                </c:pt>
                <c:pt idx="168" formatCode="General">
                  <c:v>63.84</c:v>
                </c:pt>
                <c:pt idx="169" formatCode="General">
                  <c:v>63.85</c:v>
                </c:pt>
                <c:pt idx="170" formatCode="General">
                  <c:v>63.85</c:v>
                </c:pt>
                <c:pt idx="171" formatCode="General">
                  <c:v>63.85</c:v>
                </c:pt>
                <c:pt idx="172" formatCode="General">
                  <c:v>63.85</c:v>
                </c:pt>
                <c:pt idx="173" formatCode="General">
                  <c:v>63.85</c:v>
                </c:pt>
                <c:pt idx="174" formatCode="General">
                  <c:v>63.85</c:v>
                </c:pt>
                <c:pt idx="175" formatCode="General">
                  <c:v>63.85</c:v>
                </c:pt>
                <c:pt idx="176" formatCode="General">
                  <c:v>63.85</c:v>
                </c:pt>
                <c:pt idx="177" formatCode="General">
                  <c:v>63.85</c:v>
                </c:pt>
                <c:pt idx="178" formatCode="General">
                  <c:v>63.85</c:v>
                </c:pt>
                <c:pt idx="179" formatCode="General">
                  <c:v>63.85</c:v>
                </c:pt>
                <c:pt idx="180" formatCode="General">
                  <c:v>63.86</c:v>
                </c:pt>
                <c:pt idx="181" formatCode="General">
                  <c:v>63.86</c:v>
                </c:pt>
                <c:pt idx="182" formatCode="General">
                  <c:v>63.86</c:v>
                </c:pt>
                <c:pt idx="183" formatCode="General">
                  <c:v>63.86</c:v>
                </c:pt>
                <c:pt idx="184" formatCode="General">
                  <c:v>63.86</c:v>
                </c:pt>
                <c:pt idx="185" formatCode="General">
                  <c:v>63.86</c:v>
                </c:pt>
                <c:pt idx="186" formatCode="General">
                  <c:v>63.86</c:v>
                </c:pt>
                <c:pt idx="187" formatCode="General">
                  <c:v>63.86</c:v>
                </c:pt>
                <c:pt idx="188" formatCode="General">
                  <c:v>63.86</c:v>
                </c:pt>
                <c:pt idx="189" formatCode="General">
                  <c:v>63.86</c:v>
                </c:pt>
                <c:pt idx="190" formatCode="General">
                  <c:v>63.86</c:v>
                </c:pt>
                <c:pt idx="191" formatCode="General">
                  <c:v>63.86</c:v>
                </c:pt>
                <c:pt idx="192" formatCode="General">
                  <c:v>63.86</c:v>
                </c:pt>
                <c:pt idx="193" formatCode="General">
                  <c:v>63.86</c:v>
                </c:pt>
                <c:pt idx="194" formatCode="General">
                  <c:v>63.86</c:v>
                </c:pt>
                <c:pt idx="195" formatCode="General">
                  <c:v>63.86</c:v>
                </c:pt>
                <c:pt idx="196" formatCode="General">
                  <c:v>63.86</c:v>
                </c:pt>
                <c:pt idx="197" formatCode="General">
                  <c:v>63.86</c:v>
                </c:pt>
                <c:pt idx="198" formatCode="General">
                  <c:v>63.86</c:v>
                </c:pt>
                <c:pt idx="199" formatCode="General">
                  <c:v>63.86</c:v>
                </c:pt>
                <c:pt idx="200" formatCode="General">
                  <c:v>63.86</c:v>
                </c:pt>
                <c:pt idx="201" formatCode="General">
                  <c:v>63.86</c:v>
                </c:pt>
                <c:pt idx="202" formatCode="General">
                  <c:v>63.86</c:v>
                </c:pt>
                <c:pt idx="203" formatCode="General">
                  <c:v>63.86</c:v>
                </c:pt>
                <c:pt idx="204" formatCode="General">
                  <c:v>63.87</c:v>
                </c:pt>
                <c:pt idx="205" formatCode="General">
                  <c:v>63.87</c:v>
                </c:pt>
                <c:pt idx="206" formatCode="General">
                  <c:v>63.87</c:v>
                </c:pt>
                <c:pt idx="207" formatCode="General">
                  <c:v>63.87</c:v>
                </c:pt>
                <c:pt idx="208" formatCode="General">
                  <c:v>63.87</c:v>
                </c:pt>
                <c:pt idx="209" formatCode="General">
                  <c:v>63.87</c:v>
                </c:pt>
                <c:pt idx="210" formatCode="General">
                  <c:v>63.87</c:v>
                </c:pt>
                <c:pt idx="211" formatCode="General">
                  <c:v>63.87</c:v>
                </c:pt>
                <c:pt idx="212" formatCode="General">
                  <c:v>63.87</c:v>
                </c:pt>
                <c:pt idx="213" formatCode="General">
                  <c:v>63.87</c:v>
                </c:pt>
                <c:pt idx="214" formatCode="General">
                  <c:v>63.87</c:v>
                </c:pt>
                <c:pt idx="215" formatCode="General">
                  <c:v>63.87</c:v>
                </c:pt>
                <c:pt idx="216" formatCode="General">
                  <c:v>63.87</c:v>
                </c:pt>
                <c:pt idx="217" formatCode="General">
                  <c:v>63.87</c:v>
                </c:pt>
                <c:pt idx="218" formatCode="General">
                  <c:v>63.87</c:v>
                </c:pt>
                <c:pt idx="219" formatCode="General">
                  <c:v>63.87</c:v>
                </c:pt>
                <c:pt idx="220" formatCode="General">
                  <c:v>63.87</c:v>
                </c:pt>
                <c:pt idx="221" formatCode="General">
                  <c:v>63.87</c:v>
                </c:pt>
                <c:pt idx="222" formatCode="General">
                  <c:v>63.87</c:v>
                </c:pt>
                <c:pt idx="223" formatCode="General">
                  <c:v>63.87</c:v>
                </c:pt>
                <c:pt idx="224" formatCode="General">
                  <c:v>63.87</c:v>
                </c:pt>
                <c:pt idx="225" formatCode="General">
                  <c:v>63.87</c:v>
                </c:pt>
                <c:pt idx="226" formatCode="General">
                  <c:v>63.87</c:v>
                </c:pt>
                <c:pt idx="227" formatCode="General">
                  <c:v>63.87</c:v>
                </c:pt>
                <c:pt idx="228" formatCode="General">
                  <c:v>63.87</c:v>
                </c:pt>
                <c:pt idx="229" formatCode="General">
                  <c:v>63.87</c:v>
                </c:pt>
                <c:pt idx="230" formatCode="General">
                  <c:v>63.87</c:v>
                </c:pt>
                <c:pt idx="231" formatCode="General">
                  <c:v>63.87</c:v>
                </c:pt>
                <c:pt idx="232" formatCode="General">
                  <c:v>63.87</c:v>
                </c:pt>
                <c:pt idx="233" formatCode="General">
                  <c:v>63.87</c:v>
                </c:pt>
                <c:pt idx="234" formatCode="General">
                  <c:v>63.87</c:v>
                </c:pt>
                <c:pt idx="235" formatCode="General">
                  <c:v>63.87</c:v>
                </c:pt>
                <c:pt idx="236" formatCode="General">
                  <c:v>63.87</c:v>
                </c:pt>
                <c:pt idx="237" formatCode="General">
                  <c:v>63.87</c:v>
                </c:pt>
                <c:pt idx="238" formatCode="General">
                  <c:v>63.87</c:v>
                </c:pt>
                <c:pt idx="239" formatCode="General">
                  <c:v>63.87</c:v>
                </c:pt>
                <c:pt idx="240" formatCode="General">
                  <c:v>63.87</c:v>
                </c:pt>
                <c:pt idx="241" formatCode="General">
                  <c:v>63.87</c:v>
                </c:pt>
                <c:pt idx="242" formatCode="General">
                  <c:v>63.87</c:v>
                </c:pt>
                <c:pt idx="243" formatCode="General">
                  <c:v>63.87</c:v>
                </c:pt>
                <c:pt idx="244" formatCode="General">
                  <c:v>63.87</c:v>
                </c:pt>
                <c:pt idx="245" formatCode="General">
                  <c:v>63.87</c:v>
                </c:pt>
                <c:pt idx="246" formatCode="General">
                  <c:v>63.87</c:v>
                </c:pt>
                <c:pt idx="247" formatCode="General">
                  <c:v>63.87</c:v>
                </c:pt>
                <c:pt idx="248" formatCode="General">
                  <c:v>63.87</c:v>
                </c:pt>
                <c:pt idx="249" formatCode="General">
                  <c:v>63.87</c:v>
                </c:pt>
                <c:pt idx="250" formatCode="General">
                  <c:v>63.87</c:v>
                </c:pt>
                <c:pt idx="251" formatCode="General">
                  <c:v>63.87</c:v>
                </c:pt>
                <c:pt idx="252" formatCode="General">
                  <c:v>63.87</c:v>
                </c:pt>
                <c:pt idx="253" formatCode="General">
                  <c:v>63.87</c:v>
                </c:pt>
                <c:pt idx="254" formatCode="General">
                  <c:v>63.87</c:v>
                </c:pt>
                <c:pt idx="255" formatCode="General">
                  <c:v>63.87</c:v>
                </c:pt>
                <c:pt idx="256" formatCode="General">
                  <c:v>63.87</c:v>
                </c:pt>
                <c:pt idx="257" formatCode="General">
                  <c:v>63.87</c:v>
                </c:pt>
                <c:pt idx="258" formatCode="General">
                  <c:v>63.87</c:v>
                </c:pt>
                <c:pt idx="259" formatCode="General">
                  <c:v>63.87</c:v>
                </c:pt>
                <c:pt idx="260" formatCode="General">
                  <c:v>63.87</c:v>
                </c:pt>
                <c:pt idx="261" formatCode="General">
                  <c:v>63.87</c:v>
                </c:pt>
                <c:pt idx="262" formatCode="General">
                  <c:v>63.87</c:v>
                </c:pt>
                <c:pt idx="263" formatCode="General">
                  <c:v>63.87</c:v>
                </c:pt>
                <c:pt idx="264" formatCode="General">
                  <c:v>63.87</c:v>
                </c:pt>
                <c:pt idx="265" formatCode="General">
                  <c:v>63.87</c:v>
                </c:pt>
                <c:pt idx="266" formatCode="General">
                  <c:v>63.87</c:v>
                </c:pt>
                <c:pt idx="267" formatCode="General">
                  <c:v>63.87</c:v>
                </c:pt>
                <c:pt idx="268" formatCode="General">
                  <c:v>63.87</c:v>
                </c:pt>
                <c:pt idx="269" formatCode="General">
                  <c:v>63.87</c:v>
                </c:pt>
                <c:pt idx="270" formatCode="General">
                  <c:v>63.87</c:v>
                </c:pt>
                <c:pt idx="271" formatCode="General">
                  <c:v>63.87</c:v>
                </c:pt>
                <c:pt idx="272" formatCode="General">
                  <c:v>63.87</c:v>
                </c:pt>
                <c:pt idx="273" formatCode="General">
                  <c:v>63.87</c:v>
                </c:pt>
                <c:pt idx="274" formatCode="General">
                  <c:v>63.87</c:v>
                </c:pt>
                <c:pt idx="275" formatCode="General">
                  <c:v>63.87</c:v>
                </c:pt>
                <c:pt idx="276" formatCode="General">
                  <c:v>63.87</c:v>
                </c:pt>
                <c:pt idx="277" formatCode="General">
                  <c:v>63.87</c:v>
                </c:pt>
                <c:pt idx="278" formatCode="General">
                  <c:v>63.87</c:v>
                </c:pt>
                <c:pt idx="279" formatCode="General">
                  <c:v>63.87</c:v>
                </c:pt>
                <c:pt idx="280" formatCode="General">
                  <c:v>63.87</c:v>
                </c:pt>
                <c:pt idx="281" formatCode="General">
                  <c:v>63.87</c:v>
                </c:pt>
                <c:pt idx="282" formatCode="General">
                  <c:v>63.87</c:v>
                </c:pt>
                <c:pt idx="283" formatCode="General">
                  <c:v>63.87</c:v>
                </c:pt>
                <c:pt idx="284" formatCode="General">
                  <c:v>63.87</c:v>
                </c:pt>
                <c:pt idx="285" formatCode="General">
                  <c:v>63.87</c:v>
                </c:pt>
                <c:pt idx="286" formatCode="General">
                  <c:v>63.87</c:v>
                </c:pt>
                <c:pt idx="287" formatCode="General">
                  <c:v>63.87</c:v>
                </c:pt>
                <c:pt idx="288" formatCode="General">
                  <c:v>63.87</c:v>
                </c:pt>
                <c:pt idx="289" formatCode="General">
                  <c:v>63.87</c:v>
                </c:pt>
                <c:pt idx="290" formatCode="General">
                  <c:v>63.87</c:v>
                </c:pt>
                <c:pt idx="291" formatCode="General">
                  <c:v>63.87</c:v>
                </c:pt>
                <c:pt idx="292" formatCode="General">
                  <c:v>63.87</c:v>
                </c:pt>
                <c:pt idx="293" formatCode="General">
                  <c:v>63.87</c:v>
                </c:pt>
                <c:pt idx="294" formatCode="General">
                  <c:v>63.87</c:v>
                </c:pt>
                <c:pt idx="295" formatCode="General">
                  <c:v>63.87</c:v>
                </c:pt>
                <c:pt idx="296" formatCode="General">
                  <c:v>63.87</c:v>
                </c:pt>
                <c:pt idx="297" formatCode="General">
                  <c:v>63.87</c:v>
                </c:pt>
                <c:pt idx="298" formatCode="General">
                  <c:v>63.87</c:v>
                </c:pt>
                <c:pt idx="299" formatCode="General">
                  <c:v>63.87</c:v>
                </c:pt>
                <c:pt idx="300" formatCode="General">
                  <c:v>63.87</c:v>
                </c:pt>
                <c:pt idx="301" formatCode="General">
                  <c:v>63.87</c:v>
                </c:pt>
                <c:pt idx="302" formatCode="General">
                  <c:v>63.87</c:v>
                </c:pt>
                <c:pt idx="303" formatCode="General">
                  <c:v>63.87</c:v>
                </c:pt>
                <c:pt idx="304" formatCode="General">
                  <c:v>63.87</c:v>
                </c:pt>
                <c:pt idx="305" formatCode="General">
                  <c:v>63.87</c:v>
                </c:pt>
                <c:pt idx="306" formatCode="General">
                  <c:v>63.87</c:v>
                </c:pt>
                <c:pt idx="307" formatCode="General">
                  <c:v>63.87</c:v>
                </c:pt>
                <c:pt idx="308" formatCode="General">
                  <c:v>63.87</c:v>
                </c:pt>
                <c:pt idx="309" formatCode="General">
                  <c:v>63.87</c:v>
                </c:pt>
                <c:pt idx="310" formatCode="General">
                  <c:v>63.87</c:v>
                </c:pt>
                <c:pt idx="311" formatCode="General">
                  <c:v>63.87</c:v>
                </c:pt>
                <c:pt idx="312" formatCode="General">
                  <c:v>63.87</c:v>
                </c:pt>
                <c:pt idx="313" formatCode="General">
                  <c:v>63.87</c:v>
                </c:pt>
                <c:pt idx="314" formatCode="General">
                  <c:v>63.88</c:v>
                </c:pt>
                <c:pt idx="315" formatCode="General">
                  <c:v>63.88</c:v>
                </c:pt>
                <c:pt idx="316" formatCode="General">
                  <c:v>63.88</c:v>
                </c:pt>
                <c:pt idx="317" formatCode="General">
                  <c:v>63.88</c:v>
                </c:pt>
                <c:pt idx="318" formatCode="General">
                  <c:v>63.88</c:v>
                </c:pt>
                <c:pt idx="319" formatCode="General">
                  <c:v>63.88</c:v>
                </c:pt>
                <c:pt idx="320" formatCode="General">
                  <c:v>63.88</c:v>
                </c:pt>
                <c:pt idx="321" formatCode="General">
                  <c:v>63.88</c:v>
                </c:pt>
                <c:pt idx="322" formatCode="General">
                  <c:v>63.88</c:v>
                </c:pt>
                <c:pt idx="323" formatCode="General">
                  <c:v>63.88</c:v>
                </c:pt>
                <c:pt idx="324" formatCode="General">
                  <c:v>63.88</c:v>
                </c:pt>
                <c:pt idx="325" formatCode="General">
                  <c:v>63.88</c:v>
                </c:pt>
                <c:pt idx="326" formatCode="General">
                  <c:v>63.88</c:v>
                </c:pt>
                <c:pt idx="327" formatCode="General">
                  <c:v>63.88</c:v>
                </c:pt>
                <c:pt idx="328" formatCode="General">
                  <c:v>63.88</c:v>
                </c:pt>
                <c:pt idx="329" formatCode="General">
                  <c:v>63.88</c:v>
                </c:pt>
                <c:pt idx="330" formatCode="General">
                  <c:v>63.88</c:v>
                </c:pt>
                <c:pt idx="331" formatCode="General">
                  <c:v>63.88</c:v>
                </c:pt>
                <c:pt idx="332" formatCode="General">
                  <c:v>63.88</c:v>
                </c:pt>
                <c:pt idx="333" formatCode="General">
                  <c:v>63.88</c:v>
                </c:pt>
                <c:pt idx="334" formatCode="General">
                  <c:v>63.88</c:v>
                </c:pt>
                <c:pt idx="335" formatCode="General">
                  <c:v>63.87</c:v>
                </c:pt>
                <c:pt idx="336" formatCode="General">
                  <c:v>63.87</c:v>
                </c:pt>
                <c:pt idx="337" formatCode="General">
                  <c:v>63.88</c:v>
                </c:pt>
                <c:pt idx="338" formatCode="General">
                  <c:v>63.88</c:v>
                </c:pt>
                <c:pt idx="339" formatCode="General">
                  <c:v>63.88</c:v>
                </c:pt>
                <c:pt idx="340" formatCode="General">
                  <c:v>63.88</c:v>
                </c:pt>
                <c:pt idx="341" formatCode="General">
                  <c:v>63.88</c:v>
                </c:pt>
                <c:pt idx="342" formatCode="General">
                  <c:v>63.88</c:v>
                </c:pt>
                <c:pt idx="343" formatCode="General">
                  <c:v>63.88</c:v>
                </c:pt>
                <c:pt idx="344" formatCode="General">
                  <c:v>63.88</c:v>
                </c:pt>
                <c:pt idx="345" formatCode="General">
                  <c:v>63.88</c:v>
                </c:pt>
                <c:pt idx="346" formatCode="General">
                  <c:v>63.88</c:v>
                </c:pt>
                <c:pt idx="347" formatCode="General">
                  <c:v>63.88</c:v>
                </c:pt>
                <c:pt idx="348" formatCode="General">
                  <c:v>63.88</c:v>
                </c:pt>
                <c:pt idx="349" formatCode="General">
                  <c:v>63.88</c:v>
                </c:pt>
                <c:pt idx="350" formatCode="General">
                  <c:v>63.88</c:v>
                </c:pt>
                <c:pt idx="351" formatCode="General">
                  <c:v>63.88</c:v>
                </c:pt>
                <c:pt idx="352" formatCode="General">
                  <c:v>63.88</c:v>
                </c:pt>
                <c:pt idx="353" formatCode="General">
                  <c:v>63.88</c:v>
                </c:pt>
                <c:pt idx="354" formatCode="General">
                  <c:v>63.89</c:v>
                </c:pt>
                <c:pt idx="355" formatCode="General">
                  <c:v>63.88</c:v>
                </c:pt>
                <c:pt idx="356" formatCode="General">
                  <c:v>63.88</c:v>
                </c:pt>
                <c:pt idx="357" formatCode="General">
                  <c:v>63.88</c:v>
                </c:pt>
                <c:pt idx="358" formatCode="General">
                  <c:v>63.88</c:v>
                </c:pt>
                <c:pt idx="359" formatCode="General">
                  <c:v>63.88</c:v>
                </c:pt>
                <c:pt idx="360" formatCode="General">
                  <c:v>63.88</c:v>
                </c:pt>
                <c:pt idx="361" formatCode="General">
                  <c:v>63.88</c:v>
                </c:pt>
                <c:pt idx="362" formatCode="General">
                  <c:v>63.88</c:v>
                </c:pt>
                <c:pt idx="363" formatCode="General">
                  <c:v>63.88</c:v>
                </c:pt>
                <c:pt idx="364" formatCode="General">
                  <c:v>63.88</c:v>
                </c:pt>
                <c:pt idx="365" formatCode="General">
                  <c:v>63.88</c:v>
                </c:pt>
                <c:pt idx="366" formatCode="General">
                  <c:v>63.88</c:v>
                </c:pt>
                <c:pt idx="367" formatCode="General">
                  <c:v>63.88</c:v>
                </c:pt>
                <c:pt idx="368" formatCode="General">
                  <c:v>63.88</c:v>
                </c:pt>
                <c:pt idx="369" formatCode="General">
                  <c:v>63.88</c:v>
                </c:pt>
                <c:pt idx="370" formatCode="General">
                  <c:v>63.88</c:v>
                </c:pt>
                <c:pt idx="371" formatCode="General">
                  <c:v>63.88</c:v>
                </c:pt>
                <c:pt idx="372" formatCode="General">
                  <c:v>63.88</c:v>
                </c:pt>
                <c:pt idx="373" formatCode="General">
                  <c:v>63.88</c:v>
                </c:pt>
                <c:pt idx="374" formatCode="General">
                  <c:v>63.88</c:v>
                </c:pt>
                <c:pt idx="375" formatCode="General">
                  <c:v>63.88</c:v>
                </c:pt>
                <c:pt idx="376" formatCode="General">
                  <c:v>63.88</c:v>
                </c:pt>
                <c:pt idx="377" formatCode="General">
                  <c:v>63.88</c:v>
                </c:pt>
                <c:pt idx="378" formatCode="General">
                  <c:v>63.88</c:v>
                </c:pt>
                <c:pt idx="379" formatCode="General">
                  <c:v>63.88</c:v>
                </c:pt>
                <c:pt idx="380" formatCode="General">
                  <c:v>63.88</c:v>
                </c:pt>
                <c:pt idx="381" formatCode="General">
                  <c:v>63.88</c:v>
                </c:pt>
                <c:pt idx="382" formatCode="General">
                  <c:v>63.88</c:v>
                </c:pt>
                <c:pt idx="383" formatCode="General">
                  <c:v>63.88</c:v>
                </c:pt>
                <c:pt idx="384" formatCode="General">
                  <c:v>63.88</c:v>
                </c:pt>
                <c:pt idx="385" formatCode="General">
                  <c:v>63.88</c:v>
                </c:pt>
                <c:pt idx="386" formatCode="General">
                  <c:v>63.88</c:v>
                </c:pt>
                <c:pt idx="387" formatCode="General">
                  <c:v>63.88</c:v>
                </c:pt>
                <c:pt idx="388" formatCode="General">
                  <c:v>63.88</c:v>
                </c:pt>
                <c:pt idx="389" formatCode="General">
                  <c:v>63.88</c:v>
                </c:pt>
                <c:pt idx="390" formatCode="General">
                  <c:v>63.88</c:v>
                </c:pt>
                <c:pt idx="391" formatCode="General">
                  <c:v>63.88</c:v>
                </c:pt>
                <c:pt idx="392" formatCode="General">
                  <c:v>63.88</c:v>
                </c:pt>
                <c:pt idx="393" formatCode="General">
                  <c:v>63.88</c:v>
                </c:pt>
                <c:pt idx="394" formatCode="General">
                  <c:v>63.88</c:v>
                </c:pt>
                <c:pt idx="395" formatCode="General">
                  <c:v>63.88</c:v>
                </c:pt>
                <c:pt idx="396" formatCode="General">
                  <c:v>63.88</c:v>
                </c:pt>
                <c:pt idx="397" formatCode="General">
                  <c:v>63.88</c:v>
                </c:pt>
                <c:pt idx="398" formatCode="General">
                  <c:v>63.88</c:v>
                </c:pt>
                <c:pt idx="399" formatCode="General">
                  <c:v>63.88</c:v>
                </c:pt>
                <c:pt idx="400" formatCode="General">
                  <c:v>63.88</c:v>
                </c:pt>
                <c:pt idx="401" formatCode="General">
                  <c:v>63.88</c:v>
                </c:pt>
                <c:pt idx="402" formatCode="General">
                  <c:v>63.88</c:v>
                </c:pt>
                <c:pt idx="403" formatCode="General">
                  <c:v>63.88</c:v>
                </c:pt>
                <c:pt idx="404" formatCode="General">
                  <c:v>63.88</c:v>
                </c:pt>
                <c:pt idx="405" formatCode="General">
                  <c:v>63.88</c:v>
                </c:pt>
                <c:pt idx="406" formatCode="General">
                  <c:v>63.88</c:v>
                </c:pt>
                <c:pt idx="407" formatCode="General">
                  <c:v>63.88</c:v>
                </c:pt>
                <c:pt idx="408" formatCode="General">
                  <c:v>63.89</c:v>
                </c:pt>
                <c:pt idx="409" formatCode="General">
                  <c:v>63.89</c:v>
                </c:pt>
                <c:pt idx="410" formatCode="General">
                  <c:v>63.89</c:v>
                </c:pt>
                <c:pt idx="411" formatCode="General">
                  <c:v>63.89</c:v>
                </c:pt>
                <c:pt idx="412" formatCode="General">
                  <c:v>63.89</c:v>
                </c:pt>
                <c:pt idx="413" formatCode="General">
                  <c:v>63.89</c:v>
                </c:pt>
                <c:pt idx="414" formatCode="General">
                  <c:v>63.89</c:v>
                </c:pt>
                <c:pt idx="415" formatCode="General">
                  <c:v>63.89</c:v>
                </c:pt>
                <c:pt idx="416" formatCode="General">
                  <c:v>63.89</c:v>
                </c:pt>
                <c:pt idx="417" formatCode="General">
                  <c:v>63.89</c:v>
                </c:pt>
                <c:pt idx="418" formatCode="General">
                  <c:v>63.88</c:v>
                </c:pt>
                <c:pt idx="419" formatCode="General">
                  <c:v>63.88</c:v>
                </c:pt>
                <c:pt idx="420" formatCode="General">
                  <c:v>63.88</c:v>
                </c:pt>
                <c:pt idx="421" formatCode="General">
                  <c:v>63.89</c:v>
                </c:pt>
                <c:pt idx="422" formatCode="General">
                  <c:v>63.88</c:v>
                </c:pt>
                <c:pt idx="423" formatCode="General">
                  <c:v>63.88</c:v>
                </c:pt>
                <c:pt idx="424" formatCode="General">
                  <c:v>63.88</c:v>
                </c:pt>
                <c:pt idx="425" formatCode="General">
                  <c:v>63.88</c:v>
                </c:pt>
                <c:pt idx="426" formatCode="General">
                  <c:v>63.88</c:v>
                </c:pt>
                <c:pt idx="427" formatCode="General">
                  <c:v>63.88</c:v>
                </c:pt>
                <c:pt idx="428" formatCode="General">
                  <c:v>63.88</c:v>
                </c:pt>
                <c:pt idx="429" formatCode="General">
                  <c:v>63.88</c:v>
                </c:pt>
                <c:pt idx="430" formatCode="General">
                  <c:v>63.88</c:v>
                </c:pt>
                <c:pt idx="431" formatCode="General">
                  <c:v>63.88</c:v>
                </c:pt>
                <c:pt idx="432" formatCode="General">
                  <c:v>63.88</c:v>
                </c:pt>
                <c:pt idx="433" formatCode="General">
                  <c:v>63.88</c:v>
                </c:pt>
                <c:pt idx="434" formatCode="General">
                  <c:v>63.88</c:v>
                </c:pt>
                <c:pt idx="435" formatCode="General">
                  <c:v>63.88</c:v>
                </c:pt>
                <c:pt idx="436" formatCode="General">
                  <c:v>63.88</c:v>
                </c:pt>
                <c:pt idx="437" formatCode="General">
                  <c:v>63.88</c:v>
                </c:pt>
                <c:pt idx="438" formatCode="General">
                  <c:v>63.88</c:v>
                </c:pt>
                <c:pt idx="439" formatCode="General">
                  <c:v>63.89</c:v>
                </c:pt>
                <c:pt idx="440" formatCode="General">
                  <c:v>63.89</c:v>
                </c:pt>
                <c:pt idx="441" formatCode="General">
                  <c:v>63.89</c:v>
                </c:pt>
                <c:pt idx="442" formatCode="General">
                  <c:v>63.89</c:v>
                </c:pt>
                <c:pt idx="443" formatCode="General">
                  <c:v>63.89</c:v>
                </c:pt>
                <c:pt idx="444" formatCode="General">
                  <c:v>63.89</c:v>
                </c:pt>
                <c:pt idx="445" formatCode="General">
                  <c:v>63.89</c:v>
                </c:pt>
                <c:pt idx="446" formatCode="General">
                  <c:v>63.89</c:v>
                </c:pt>
                <c:pt idx="447" formatCode="General">
                  <c:v>63.89</c:v>
                </c:pt>
                <c:pt idx="448" formatCode="General">
                  <c:v>63.89</c:v>
                </c:pt>
                <c:pt idx="449" formatCode="General">
                  <c:v>63.89</c:v>
                </c:pt>
                <c:pt idx="450" formatCode="General">
                  <c:v>63.89</c:v>
                </c:pt>
                <c:pt idx="451" formatCode="General">
                  <c:v>63.89</c:v>
                </c:pt>
                <c:pt idx="452" formatCode="General">
                  <c:v>63.89</c:v>
                </c:pt>
                <c:pt idx="453" formatCode="General">
                  <c:v>63.89</c:v>
                </c:pt>
                <c:pt idx="454" formatCode="General">
                  <c:v>63.89</c:v>
                </c:pt>
                <c:pt idx="455" formatCode="General">
                  <c:v>63.89</c:v>
                </c:pt>
                <c:pt idx="456" formatCode="General">
                  <c:v>63.89</c:v>
                </c:pt>
                <c:pt idx="457" formatCode="General">
                  <c:v>63.89</c:v>
                </c:pt>
                <c:pt idx="458" formatCode="General">
                  <c:v>63.89</c:v>
                </c:pt>
                <c:pt idx="459" formatCode="General">
                  <c:v>63.89</c:v>
                </c:pt>
                <c:pt idx="460" formatCode="General">
                  <c:v>63.89</c:v>
                </c:pt>
                <c:pt idx="461" formatCode="General">
                  <c:v>63.89</c:v>
                </c:pt>
                <c:pt idx="462" formatCode="General">
                  <c:v>63.89</c:v>
                </c:pt>
                <c:pt idx="463" formatCode="General">
                  <c:v>63.89</c:v>
                </c:pt>
                <c:pt idx="464" formatCode="General">
                  <c:v>63.89</c:v>
                </c:pt>
                <c:pt idx="465" formatCode="General">
                  <c:v>63.89</c:v>
                </c:pt>
                <c:pt idx="466" formatCode="General">
                  <c:v>63.89</c:v>
                </c:pt>
                <c:pt idx="467" formatCode="General">
                  <c:v>63.89</c:v>
                </c:pt>
                <c:pt idx="468" formatCode="General">
                  <c:v>63.89</c:v>
                </c:pt>
                <c:pt idx="469" formatCode="General">
                  <c:v>63.89</c:v>
                </c:pt>
                <c:pt idx="470" formatCode="General">
                  <c:v>63.89</c:v>
                </c:pt>
                <c:pt idx="471" formatCode="General">
                  <c:v>63.89</c:v>
                </c:pt>
                <c:pt idx="472" formatCode="General">
                  <c:v>63.89</c:v>
                </c:pt>
                <c:pt idx="473" formatCode="General">
                  <c:v>63.89</c:v>
                </c:pt>
                <c:pt idx="474" formatCode="General">
                  <c:v>63.89</c:v>
                </c:pt>
                <c:pt idx="475" formatCode="General">
                  <c:v>63.89</c:v>
                </c:pt>
                <c:pt idx="476" formatCode="General">
                  <c:v>63.89</c:v>
                </c:pt>
                <c:pt idx="477" formatCode="General">
                  <c:v>63.89</c:v>
                </c:pt>
                <c:pt idx="478" formatCode="General">
                  <c:v>63.89</c:v>
                </c:pt>
                <c:pt idx="479" formatCode="General">
                  <c:v>63.89</c:v>
                </c:pt>
                <c:pt idx="480" formatCode="General">
                  <c:v>63.89</c:v>
                </c:pt>
                <c:pt idx="481" formatCode="General">
                  <c:v>63.89</c:v>
                </c:pt>
                <c:pt idx="482" formatCode="General">
                  <c:v>63.89</c:v>
                </c:pt>
                <c:pt idx="483" formatCode="General">
                  <c:v>63.89</c:v>
                </c:pt>
                <c:pt idx="484" formatCode="General">
                  <c:v>63.89</c:v>
                </c:pt>
                <c:pt idx="485" formatCode="General">
                  <c:v>63.89</c:v>
                </c:pt>
                <c:pt idx="486" formatCode="General">
                  <c:v>63.89</c:v>
                </c:pt>
                <c:pt idx="487" formatCode="General">
                  <c:v>63.89</c:v>
                </c:pt>
                <c:pt idx="488" formatCode="General">
                  <c:v>63.89</c:v>
                </c:pt>
                <c:pt idx="489" formatCode="General">
                  <c:v>63.89</c:v>
                </c:pt>
                <c:pt idx="490" formatCode="General">
                  <c:v>63.89</c:v>
                </c:pt>
                <c:pt idx="491" formatCode="General">
                  <c:v>63.89</c:v>
                </c:pt>
                <c:pt idx="492" formatCode="General">
                  <c:v>63.89</c:v>
                </c:pt>
                <c:pt idx="493" formatCode="General">
                  <c:v>63.89</c:v>
                </c:pt>
                <c:pt idx="494" formatCode="General">
                  <c:v>63.89</c:v>
                </c:pt>
                <c:pt idx="495" formatCode="General">
                  <c:v>63.89</c:v>
                </c:pt>
                <c:pt idx="496" formatCode="General">
                  <c:v>63.89</c:v>
                </c:pt>
                <c:pt idx="497" formatCode="General">
                  <c:v>63.89</c:v>
                </c:pt>
                <c:pt idx="498" formatCode="General">
                  <c:v>63.89</c:v>
                </c:pt>
                <c:pt idx="499" formatCode="General">
                  <c:v>63.89</c:v>
                </c:pt>
                <c:pt idx="500" formatCode="General">
                  <c:v>63.89</c:v>
                </c:pt>
              </c:numCache>
            </c:numRef>
          </c:val>
          <c:smooth val="0"/>
          <c:extLst>
            <c:ext xmlns:c16="http://schemas.microsoft.com/office/drawing/2014/chart" uri="{C3380CC4-5D6E-409C-BE32-E72D297353CC}">
              <c16:uniqueId val="{00000000-7858-4860-A980-BCF45CA8FCC5}"/>
            </c:ext>
          </c:extLst>
        </c:ser>
        <c:ser>
          <c:idx val="1"/>
          <c:order val="1"/>
          <c:tx>
            <c:strRef>
              <c:f>IFEM!$C$75</c:f>
              <c:strCache>
                <c:ptCount val="1"/>
                <c:pt idx="0">
                  <c:v>Effective exchange rate</c:v>
                </c:pt>
              </c:strCache>
            </c:strRef>
          </c:tx>
          <c:spPr>
            <a:ln w="19050" cap="rnd" cmpd="sng">
              <a:solidFill>
                <a:schemeClr val="accent2"/>
              </a:solidFill>
              <a:round/>
            </a:ln>
          </c:spPr>
          <c:marker>
            <c:symbol val="none"/>
          </c:marker>
          <c:cat>
            <c:numRef>
              <c:f>IFEM!$A$76:$A$576</c:f>
              <c:numCache>
                <c:formatCode>m/d/yyyy</c:formatCode>
                <c:ptCount val="501"/>
                <c:pt idx="0">
                  <c:v>44470</c:v>
                </c:pt>
                <c:pt idx="1">
                  <c:v>44474</c:v>
                </c:pt>
                <c:pt idx="2">
                  <c:v>44475</c:v>
                </c:pt>
                <c:pt idx="3">
                  <c:v>44476</c:v>
                </c:pt>
                <c:pt idx="4">
                  <c:v>44477</c:v>
                </c:pt>
                <c:pt idx="5">
                  <c:v>44480</c:v>
                </c:pt>
                <c:pt idx="6">
                  <c:v>44481</c:v>
                </c:pt>
                <c:pt idx="7">
                  <c:v>44482</c:v>
                </c:pt>
                <c:pt idx="8">
                  <c:v>44483</c:v>
                </c:pt>
                <c:pt idx="9">
                  <c:v>44484</c:v>
                </c:pt>
                <c:pt idx="10">
                  <c:v>44487</c:v>
                </c:pt>
                <c:pt idx="11">
                  <c:v>44488</c:v>
                </c:pt>
                <c:pt idx="12">
                  <c:v>44489</c:v>
                </c:pt>
                <c:pt idx="13">
                  <c:v>44490</c:v>
                </c:pt>
                <c:pt idx="14">
                  <c:v>44491</c:v>
                </c:pt>
                <c:pt idx="15">
                  <c:v>44494</c:v>
                </c:pt>
                <c:pt idx="16">
                  <c:v>44495</c:v>
                </c:pt>
                <c:pt idx="17">
                  <c:v>44496</c:v>
                </c:pt>
                <c:pt idx="18">
                  <c:v>44497</c:v>
                </c:pt>
                <c:pt idx="19">
                  <c:v>44498</c:v>
                </c:pt>
                <c:pt idx="20">
                  <c:v>44501</c:v>
                </c:pt>
                <c:pt idx="21">
                  <c:v>44502</c:v>
                </c:pt>
                <c:pt idx="22">
                  <c:v>44503</c:v>
                </c:pt>
                <c:pt idx="23">
                  <c:v>44504</c:v>
                </c:pt>
                <c:pt idx="24">
                  <c:v>44505</c:v>
                </c:pt>
                <c:pt idx="25">
                  <c:v>44508</c:v>
                </c:pt>
                <c:pt idx="26">
                  <c:v>44509</c:v>
                </c:pt>
                <c:pt idx="27">
                  <c:v>44511</c:v>
                </c:pt>
                <c:pt idx="28">
                  <c:v>44512</c:v>
                </c:pt>
                <c:pt idx="29">
                  <c:v>44515</c:v>
                </c:pt>
                <c:pt idx="30">
                  <c:v>44516</c:v>
                </c:pt>
                <c:pt idx="31">
                  <c:v>44517</c:v>
                </c:pt>
                <c:pt idx="32">
                  <c:v>44518</c:v>
                </c:pt>
                <c:pt idx="33">
                  <c:v>44519</c:v>
                </c:pt>
                <c:pt idx="34">
                  <c:v>44522</c:v>
                </c:pt>
                <c:pt idx="35">
                  <c:v>44523</c:v>
                </c:pt>
                <c:pt idx="36">
                  <c:v>44524</c:v>
                </c:pt>
                <c:pt idx="37">
                  <c:v>44525</c:v>
                </c:pt>
                <c:pt idx="38">
                  <c:v>44526</c:v>
                </c:pt>
                <c:pt idx="39">
                  <c:v>44529</c:v>
                </c:pt>
                <c:pt idx="40">
                  <c:v>44530</c:v>
                </c:pt>
                <c:pt idx="41">
                  <c:v>44531</c:v>
                </c:pt>
                <c:pt idx="42">
                  <c:v>44532</c:v>
                </c:pt>
                <c:pt idx="43">
                  <c:v>44533</c:v>
                </c:pt>
                <c:pt idx="44">
                  <c:v>44536</c:v>
                </c:pt>
                <c:pt idx="45">
                  <c:v>44537</c:v>
                </c:pt>
                <c:pt idx="46">
                  <c:v>44538</c:v>
                </c:pt>
                <c:pt idx="47">
                  <c:v>44539</c:v>
                </c:pt>
                <c:pt idx="48">
                  <c:v>44540</c:v>
                </c:pt>
                <c:pt idx="49">
                  <c:v>44543</c:v>
                </c:pt>
                <c:pt idx="50">
                  <c:v>44544</c:v>
                </c:pt>
                <c:pt idx="51">
                  <c:v>44545</c:v>
                </c:pt>
                <c:pt idx="52">
                  <c:v>44546</c:v>
                </c:pt>
                <c:pt idx="53">
                  <c:v>44547</c:v>
                </c:pt>
                <c:pt idx="54">
                  <c:v>44550</c:v>
                </c:pt>
                <c:pt idx="55">
                  <c:v>44551</c:v>
                </c:pt>
                <c:pt idx="56">
                  <c:v>44552</c:v>
                </c:pt>
                <c:pt idx="57">
                  <c:v>44553</c:v>
                </c:pt>
                <c:pt idx="58">
                  <c:v>44557</c:v>
                </c:pt>
                <c:pt idx="59">
                  <c:v>44558</c:v>
                </c:pt>
                <c:pt idx="60">
                  <c:v>44559</c:v>
                </c:pt>
                <c:pt idx="61">
                  <c:v>44560</c:v>
                </c:pt>
                <c:pt idx="62">
                  <c:v>44561</c:v>
                </c:pt>
                <c:pt idx="63">
                  <c:v>44564</c:v>
                </c:pt>
                <c:pt idx="64">
                  <c:v>44565</c:v>
                </c:pt>
                <c:pt idx="65">
                  <c:v>44566</c:v>
                </c:pt>
                <c:pt idx="66">
                  <c:v>44567</c:v>
                </c:pt>
                <c:pt idx="67">
                  <c:v>44568</c:v>
                </c:pt>
                <c:pt idx="68">
                  <c:v>44571</c:v>
                </c:pt>
                <c:pt idx="69">
                  <c:v>44573</c:v>
                </c:pt>
                <c:pt idx="70">
                  <c:v>44574</c:v>
                </c:pt>
                <c:pt idx="71">
                  <c:v>44575</c:v>
                </c:pt>
                <c:pt idx="72">
                  <c:v>44578</c:v>
                </c:pt>
                <c:pt idx="73">
                  <c:v>44579</c:v>
                </c:pt>
                <c:pt idx="74">
                  <c:v>44580</c:v>
                </c:pt>
                <c:pt idx="75">
                  <c:v>44581</c:v>
                </c:pt>
                <c:pt idx="76">
                  <c:v>44582</c:v>
                </c:pt>
                <c:pt idx="77">
                  <c:v>44585</c:v>
                </c:pt>
                <c:pt idx="78">
                  <c:v>44586</c:v>
                </c:pt>
                <c:pt idx="79">
                  <c:v>44587</c:v>
                </c:pt>
                <c:pt idx="80">
                  <c:v>44588</c:v>
                </c:pt>
                <c:pt idx="81">
                  <c:v>44589</c:v>
                </c:pt>
                <c:pt idx="82">
                  <c:v>44592</c:v>
                </c:pt>
                <c:pt idx="83">
                  <c:v>44593</c:v>
                </c:pt>
                <c:pt idx="84">
                  <c:v>44594</c:v>
                </c:pt>
                <c:pt idx="85">
                  <c:v>44595</c:v>
                </c:pt>
                <c:pt idx="86">
                  <c:v>44596</c:v>
                </c:pt>
                <c:pt idx="87">
                  <c:v>44599</c:v>
                </c:pt>
                <c:pt idx="88">
                  <c:v>44600</c:v>
                </c:pt>
                <c:pt idx="89">
                  <c:v>44601</c:v>
                </c:pt>
                <c:pt idx="90">
                  <c:v>44602</c:v>
                </c:pt>
                <c:pt idx="91">
                  <c:v>44603</c:v>
                </c:pt>
                <c:pt idx="92">
                  <c:v>44606</c:v>
                </c:pt>
                <c:pt idx="93">
                  <c:v>44607</c:v>
                </c:pt>
                <c:pt idx="94">
                  <c:v>44608</c:v>
                </c:pt>
                <c:pt idx="95">
                  <c:v>44609</c:v>
                </c:pt>
                <c:pt idx="96">
                  <c:v>44610</c:v>
                </c:pt>
                <c:pt idx="97">
                  <c:v>44613</c:v>
                </c:pt>
                <c:pt idx="98">
                  <c:v>44614</c:v>
                </c:pt>
                <c:pt idx="99">
                  <c:v>44615</c:v>
                </c:pt>
                <c:pt idx="100">
                  <c:v>44616</c:v>
                </c:pt>
                <c:pt idx="101">
                  <c:v>44617</c:v>
                </c:pt>
                <c:pt idx="102">
                  <c:v>44620</c:v>
                </c:pt>
                <c:pt idx="103">
                  <c:v>44621</c:v>
                </c:pt>
                <c:pt idx="104">
                  <c:v>44622</c:v>
                </c:pt>
                <c:pt idx="105">
                  <c:v>44623</c:v>
                </c:pt>
                <c:pt idx="106">
                  <c:v>44624</c:v>
                </c:pt>
                <c:pt idx="107">
                  <c:v>44627</c:v>
                </c:pt>
                <c:pt idx="108">
                  <c:v>44628</c:v>
                </c:pt>
                <c:pt idx="109">
                  <c:v>44629</c:v>
                </c:pt>
                <c:pt idx="110">
                  <c:v>44630</c:v>
                </c:pt>
                <c:pt idx="111">
                  <c:v>44631</c:v>
                </c:pt>
                <c:pt idx="112">
                  <c:v>44634</c:v>
                </c:pt>
                <c:pt idx="113">
                  <c:v>44635</c:v>
                </c:pt>
                <c:pt idx="114">
                  <c:v>44636</c:v>
                </c:pt>
                <c:pt idx="115">
                  <c:v>44637</c:v>
                </c:pt>
                <c:pt idx="116">
                  <c:v>44638</c:v>
                </c:pt>
                <c:pt idx="117">
                  <c:v>44641</c:v>
                </c:pt>
                <c:pt idx="118">
                  <c:v>44642</c:v>
                </c:pt>
                <c:pt idx="119">
                  <c:v>44643</c:v>
                </c:pt>
                <c:pt idx="120">
                  <c:v>44644</c:v>
                </c:pt>
                <c:pt idx="121">
                  <c:v>44645</c:v>
                </c:pt>
                <c:pt idx="122">
                  <c:v>44648</c:v>
                </c:pt>
                <c:pt idx="123">
                  <c:v>44649</c:v>
                </c:pt>
                <c:pt idx="124">
                  <c:v>44650</c:v>
                </c:pt>
                <c:pt idx="125">
                  <c:v>44651</c:v>
                </c:pt>
                <c:pt idx="126">
                  <c:v>44652</c:v>
                </c:pt>
                <c:pt idx="127">
                  <c:v>44655</c:v>
                </c:pt>
                <c:pt idx="128">
                  <c:v>44656</c:v>
                </c:pt>
                <c:pt idx="129">
                  <c:v>44657</c:v>
                </c:pt>
                <c:pt idx="130">
                  <c:v>44659</c:v>
                </c:pt>
                <c:pt idx="131">
                  <c:v>44662</c:v>
                </c:pt>
                <c:pt idx="132">
                  <c:v>44663</c:v>
                </c:pt>
                <c:pt idx="133">
                  <c:v>44664</c:v>
                </c:pt>
                <c:pt idx="134">
                  <c:v>44665</c:v>
                </c:pt>
                <c:pt idx="135">
                  <c:v>44669</c:v>
                </c:pt>
                <c:pt idx="136">
                  <c:v>44670</c:v>
                </c:pt>
                <c:pt idx="137">
                  <c:v>44671</c:v>
                </c:pt>
                <c:pt idx="138">
                  <c:v>44672</c:v>
                </c:pt>
                <c:pt idx="139">
                  <c:v>44673</c:v>
                </c:pt>
                <c:pt idx="140">
                  <c:v>43946</c:v>
                </c:pt>
                <c:pt idx="141">
                  <c:v>44677</c:v>
                </c:pt>
                <c:pt idx="142">
                  <c:v>44678</c:v>
                </c:pt>
                <c:pt idx="143">
                  <c:v>44679</c:v>
                </c:pt>
                <c:pt idx="144">
                  <c:v>44680</c:v>
                </c:pt>
                <c:pt idx="145">
                  <c:v>44684</c:v>
                </c:pt>
                <c:pt idx="146">
                  <c:v>44685</c:v>
                </c:pt>
                <c:pt idx="147">
                  <c:v>44686</c:v>
                </c:pt>
                <c:pt idx="148">
                  <c:v>44687</c:v>
                </c:pt>
                <c:pt idx="149">
                  <c:v>44690</c:v>
                </c:pt>
                <c:pt idx="150">
                  <c:v>44691</c:v>
                </c:pt>
                <c:pt idx="151">
                  <c:v>44692</c:v>
                </c:pt>
                <c:pt idx="152">
                  <c:v>44693</c:v>
                </c:pt>
                <c:pt idx="153">
                  <c:v>44694</c:v>
                </c:pt>
                <c:pt idx="154">
                  <c:v>44697</c:v>
                </c:pt>
                <c:pt idx="155">
                  <c:v>44698</c:v>
                </c:pt>
                <c:pt idx="156">
                  <c:v>44699</c:v>
                </c:pt>
                <c:pt idx="157">
                  <c:v>44700</c:v>
                </c:pt>
                <c:pt idx="158">
                  <c:v>44701</c:v>
                </c:pt>
                <c:pt idx="159">
                  <c:v>44704</c:v>
                </c:pt>
                <c:pt idx="160">
                  <c:v>44705</c:v>
                </c:pt>
                <c:pt idx="161">
                  <c:v>44706</c:v>
                </c:pt>
                <c:pt idx="162">
                  <c:v>44707</c:v>
                </c:pt>
                <c:pt idx="163">
                  <c:v>44708</c:v>
                </c:pt>
                <c:pt idx="164">
                  <c:v>44711</c:v>
                </c:pt>
                <c:pt idx="165">
                  <c:v>44712</c:v>
                </c:pt>
                <c:pt idx="166">
                  <c:v>44713</c:v>
                </c:pt>
                <c:pt idx="167">
                  <c:v>44714</c:v>
                </c:pt>
                <c:pt idx="168">
                  <c:v>44715</c:v>
                </c:pt>
                <c:pt idx="169">
                  <c:v>44718</c:v>
                </c:pt>
                <c:pt idx="170">
                  <c:v>44719</c:v>
                </c:pt>
                <c:pt idx="171">
                  <c:v>44720</c:v>
                </c:pt>
                <c:pt idx="172">
                  <c:v>44721</c:v>
                </c:pt>
                <c:pt idx="173">
                  <c:v>44722</c:v>
                </c:pt>
                <c:pt idx="174">
                  <c:v>44725</c:v>
                </c:pt>
                <c:pt idx="175">
                  <c:v>44726</c:v>
                </c:pt>
                <c:pt idx="176">
                  <c:v>44727</c:v>
                </c:pt>
                <c:pt idx="177">
                  <c:v>44728</c:v>
                </c:pt>
                <c:pt idx="178">
                  <c:v>44729</c:v>
                </c:pt>
                <c:pt idx="179">
                  <c:v>44732</c:v>
                </c:pt>
                <c:pt idx="180">
                  <c:v>44733</c:v>
                </c:pt>
                <c:pt idx="181">
                  <c:v>44734</c:v>
                </c:pt>
                <c:pt idx="182">
                  <c:v>44735</c:v>
                </c:pt>
                <c:pt idx="183">
                  <c:v>44736</c:v>
                </c:pt>
                <c:pt idx="184">
                  <c:v>44739</c:v>
                </c:pt>
                <c:pt idx="185">
                  <c:v>44740</c:v>
                </c:pt>
                <c:pt idx="186">
                  <c:v>44741</c:v>
                </c:pt>
                <c:pt idx="187">
                  <c:v>44742</c:v>
                </c:pt>
                <c:pt idx="188">
                  <c:v>44743</c:v>
                </c:pt>
                <c:pt idx="189">
                  <c:v>44746</c:v>
                </c:pt>
                <c:pt idx="190">
                  <c:v>44747</c:v>
                </c:pt>
                <c:pt idx="191">
                  <c:v>44748</c:v>
                </c:pt>
                <c:pt idx="192">
                  <c:v>44749</c:v>
                </c:pt>
                <c:pt idx="193">
                  <c:v>44750</c:v>
                </c:pt>
                <c:pt idx="194">
                  <c:v>44753</c:v>
                </c:pt>
                <c:pt idx="195">
                  <c:v>44754</c:v>
                </c:pt>
                <c:pt idx="196">
                  <c:v>44755</c:v>
                </c:pt>
                <c:pt idx="197">
                  <c:v>44756</c:v>
                </c:pt>
                <c:pt idx="198">
                  <c:v>44757</c:v>
                </c:pt>
                <c:pt idx="199">
                  <c:v>44760</c:v>
                </c:pt>
                <c:pt idx="200">
                  <c:v>44761</c:v>
                </c:pt>
                <c:pt idx="201">
                  <c:v>44762</c:v>
                </c:pt>
                <c:pt idx="202">
                  <c:v>44763</c:v>
                </c:pt>
                <c:pt idx="203">
                  <c:v>44764</c:v>
                </c:pt>
                <c:pt idx="204">
                  <c:v>44767</c:v>
                </c:pt>
                <c:pt idx="205">
                  <c:v>44768</c:v>
                </c:pt>
                <c:pt idx="206">
                  <c:v>44769</c:v>
                </c:pt>
                <c:pt idx="207">
                  <c:v>44770</c:v>
                </c:pt>
                <c:pt idx="208">
                  <c:v>44771</c:v>
                </c:pt>
                <c:pt idx="209">
                  <c:v>44774</c:v>
                </c:pt>
                <c:pt idx="210">
                  <c:v>44775</c:v>
                </c:pt>
                <c:pt idx="211">
                  <c:v>44776</c:v>
                </c:pt>
                <c:pt idx="212">
                  <c:v>44777</c:v>
                </c:pt>
                <c:pt idx="213">
                  <c:v>44778</c:v>
                </c:pt>
                <c:pt idx="214">
                  <c:v>44781</c:v>
                </c:pt>
                <c:pt idx="215">
                  <c:v>44782</c:v>
                </c:pt>
                <c:pt idx="216">
                  <c:v>44783</c:v>
                </c:pt>
                <c:pt idx="217">
                  <c:v>44784</c:v>
                </c:pt>
                <c:pt idx="218">
                  <c:v>44785</c:v>
                </c:pt>
                <c:pt idx="219">
                  <c:v>44788</c:v>
                </c:pt>
                <c:pt idx="220">
                  <c:v>44789</c:v>
                </c:pt>
                <c:pt idx="221">
                  <c:v>44790</c:v>
                </c:pt>
                <c:pt idx="222">
                  <c:v>44791</c:v>
                </c:pt>
                <c:pt idx="223">
                  <c:v>44792</c:v>
                </c:pt>
                <c:pt idx="224">
                  <c:v>44795</c:v>
                </c:pt>
                <c:pt idx="225">
                  <c:v>44796</c:v>
                </c:pt>
                <c:pt idx="226">
                  <c:v>44797</c:v>
                </c:pt>
                <c:pt idx="227">
                  <c:v>44798</c:v>
                </c:pt>
                <c:pt idx="228">
                  <c:v>44799</c:v>
                </c:pt>
                <c:pt idx="229">
                  <c:v>44802</c:v>
                </c:pt>
                <c:pt idx="230">
                  <c:v>44803</c:v>
                </c:pt>
                <c:pt idx="231">
                  <c:v>44805</c:v>
                </c:pt>
                <c:pt idx="232">
                  <c:v>44806</c:v>
                </c:pt>
                <c:pt idx="233">
                  <c:v>44809</c:v>
                </c:pt>
                <c:pt idx="234">
                  <c:v>44810</c:v>
                </c:pt>
                <c:pt idx="235">
                  <c:v>44812</c:v>
                </c:pt>
                <c:pt idx="236">
                  <c:v>44813</c:v>
                </c:pt>
                <c:pt idx="237">
                  <c:v>44816</c:v>
                </c:pt>
                <c:pt idx="238">
                  <c:v>44817</c:v>
                </c:pt>
                <c:pt idx="239">
                  <c:v>44818</c:v>
                </c:pt>
                <c:pt idx="240">
                  <c:v>44819</c:v>
                </c:pt>
                <c:pt idx="241">
                  <c:v>44820</c:v>
                </c:pt>
                <c:pt idx="242">
                  <c:v>44823</c:v>
                </c:pt>
                <c:pt idx="243">
                  <c:v>44824</c:v>
                </c:pt>
                <c:pt idx="244">
                  <c:v>44825</c:v>
                </c:pt>
                <c:pt idx="245">
                  <c:v>44826</c:v>
                </c:pt>
                <c:pt idx="246">
                  <c:v>44827</c:v>
                </c:pt>
                <c:pt idx="247">
                  <c:v>44831</c:v>
                </c:pt>
                <c:pt idx="248">
                  <c:v>44832</c:v>
                </c:pt>
                <c:pt idx="249">
                  <c:v>44833</c:v>
                </c:pt>
                <c:pt idx="250">
                  <c:v>44834</c:v>
                </c:pt>
                <c:pt idx="251">
                  <c:v>44837</c:v>
                </c:pt>
                <c:pt idx="252">
                  <c:v>44839</c:v>
                </c:pt>
                <c:pt idx="253">
                  <c:v>44840</c:v>
                </c:pt>
                <c:pt idx="254">
                  <c:v>44841</c:v>
                </c:pt>
                <c:pt idx="255">
                  <c:v>44844</c:v>
                </c:pt>
                <c:pt idx="256">
                  <c:v>44845</c:v>
                </c:pt>
                <c:pt idx="257">
                  <c:v>44846</c:v>
                </c:pt>
                <c:pt idx="258">
                  <c:v>44847</c:v>
                </c:pt>
                <c:pt idx="259">
                  <c:v>44848</c:v>
                </c:pt>
                <c:pt idx="260">
                  <c:v>44851</c:v>
                </c:pt>
                <c:pt idx="261">
                  <c:v>44852</c:v>
                </c:pt>
                <c:pt idx="262">
                  <c:v>44853</c:v>
                </c:pt>
                <c:pt idx="263">
                  <c:v>44854</c:v>
                </c:pt>
                <c:pt idx="264">
                  <c:v>44855</c:v>
                </c:pt>
                <c:pt idx="265">
                  <c:v>44858</c:v>
                </c:pt>
                <c:pt idx="266">
                  <c:v>44859</c:v>
                </c:pt>
                <c:pt idx="267">
                  <c:v>44860</c:v>
                </c:pt>
                <c:pt idx="268">
                  <c:v>44861</c:v>
                </c:pt>
                <c:pt idx="269">
                  <c:v>44862</c:v>
                </c:pt>
                <c:pt idx="270">
                  <c:v>44865</c:v>
                </c:pt>
                <c:pt idx="271">
                  <c:v>44866</c:v>
                </c:pt>
                <c:pt idx="272">
                  <c:v>44867</c:v>
                </c:pt>
                <c:pt idx="273">
                  <c:v>44868</c:v>
                </c:pt>
                <c:pt idx="274">
                  <c:v>44869</c:v>
                </c:pt>
                <c:pt idx="275">
                  <c:v>44872</c:v>
                </c:pt>
                <c:pt idx="276">
                  <c:v>44873</c:v>
                </c:pt>
                <c:pt idx="277">
                  <c:v>44874</c:v>
                </c:pt>
                <c:pt idx="278">
                  <c:v>44876</c:v>
                </c:pt>
                <c:pt idx="279">
                  <c:v>44879</c:v>
                </c:pt>
                <c:pt idx="280">
                  <c:v>44880</c:v>
                </c:pt>
                <c:pt idx="281">
                  <c:v>44881</c:v>
                </c:pt>
                <c:pt idx="282">
                  <c:v>44882</c:v>
                </c:pt>
                <c:pt idx="283">
                  <c:v>44883</c:v>
                </c:pt>
                <c:pt idx="284">
                  <c:v>44886</c:v>
                </c:pt>
                <c:pt idx="285">
                  <c:v>44887</c:v>
                </c:pt>
                <c:pt idx="286">
                  <c:v>44888</c:v>
                </c:pt>
                <c:pt idx="287">
                  <c:v>44889</c:v>
                </c:pt>
                <c:pt idx="288">
                  <c:v>44890</c:v>
                </c:pt>
                <c:pt idx="289">
                  <c:v>44893</c:v>
                </c:pt>
                <c:pt idx="290">
                  <c:v>44894</c:v>
                </c:pt>
                <c:pt idx="291">
                  <c:v>44895</c:v>
                </c:pt>
                <c:pt idx="292">
                  <c:v>44896</c:v>
                </c:pt>
                <c:pt idx="293">
                  <c:v>44897</c:v>
                </c:pt>
                <c:pt idx="294">
                  <c:v>44900</c:v>
                </c:pt>
                <c:pt idx="295">
                  <c:v>44901</c:v>
                </c:pt>
                <c:pt idx="296">
                  <c:v>44902</c:v>
                </c:pt>
                <c:pt idx="297">
                  <c:v>44903</c:v>
                </c:pt>
                <c:pt idx="298">
                  <c:v>44904</c:v>
                </c:pt>
                <c:pt idx="299">
                  <c:v>44907</c:v>
                </c:pt>
                <c:pt idx="300">
                  <c:v>44908</c:v>
                </c:pt>
                <c:pt idx="301">
                  <c:v>44909</c:v>
                </c:pt>
                <c:pt idx="302">
                  <c:v>44910</c:v>
                </c:pt>
                <c:pt idx="303">
                  <c:v>44911</c:v>
                </c:pt>
                <c:pt idx="304">
                  <c:v>44914</c:v>
                </c:pt>
                <c:pt idx="305">
                  <c:v>44915</c:v>
                </c:pt>
                <c:pt idx="306">
                  <c:v>44916</c:v>
                </c:pt>
                <c:pt idx="307">
                  <c:v>44917</c:v>
                </c:pt>
                <c:pt idx="308">
                  <c:v>44918</c:v>
                </c:pt>
                <c:pt idx="309">
                  <c:v>44922</c:v>
                </c:pt>
                <c:pt idx="310">
                  <c:v>44923</c:v>
                </c:pt>
                <c:pt idx="311">
                  <c:v>44924</c:v>
                </c:pt>
                <c:pt idx="312">
                  <c:v>44925</c:v>
                </c:pt>
                <c:pt idx="313">
                  <c:v>44929</c:v>
                </c:pt>
                <c:pt idx="314">
                  <c:v>44930</c:v>
                </c:pt>
                <c:pt idx="315">
                  <c:v>44931</c:v>
                </c:pt>
                <c:pt idx="316">
                  <c:v>44932</c:v>
                </c:pt>
                <c:pt idx="317">
                  <c:v>44935</c:v>
                </c:pt>
                <c:pt idx="318">
                  <c:v>44936</c:v>
                </c:pt>
                <c:pt idx="319">
                  <c:v>44937</c:v>
                </c:pt>
                <c:pt idx="320">
                  <c:v>44938</c:v>
                </c:pt>
                <c:pt idx="321">
                  <c:v>44939</c:v>
                </c:pt>
                <c:pt idx="322">
                  <c:v>44942</c:v>
                </c:pt>
                <c:pt idx="323">
                  <c:v>44943</c:v>
                </c:pt>
                <c:pt idx="324">
                  <c:v>44944</c:v>
                </c:pt>
                <c:pt idx="325">
                  <c:v>44945</c:v>
                </c:pt>
                <c:pt idx="326">
                  <c:v>44946</c:v>
                </c:pt>
                <c:pt idx="327">
                  <c:v>44949</c:v>
                </c:pt>
                <c:pt idx="328">
                  <c:v>44950</c:v>
                </c:pt>
                <c:pt idx="329">
                  <c:v>44951</c:v>
                </c:pt>
                <c:pt idx="330">
                  <c:v>44952</c:v>
                </c:pt>
                <c:pt idx="331">
                  <c:v>44953</c:v>
                </c:pt>
                <c:pt idx="332">
                  <c:v>44956</c:v>
                </c:pt>
                <c:pt idx="333">
                  <c:v>44957</c:v>
                </c:pt>
                <c:pt idx="334">
                  <c:v>44958</c:v>
                </c:pt>
                <c:pt idx="335">
                  <c:v>44959</c:v>
                </c:pt>
                <c:pt idx="336">
                  <c:v>44963</c:v>
                </c:pt>
                <c:pt idx="337">
                  <c:v>44964</c:v>
                </c:pt>
                <c:pt idx="338">
                  <c:v>44965</c:v>
                </c:pt>
                <c:pt idx="339">
                  <c:v>44966</c:v>
                </c:pt>
                <c:pt idx="340">
                  <c:v>44967</c:v>
                </c:pt>
                <c:pt idx="341">
                  <c:v>44970</c:v>
                </c:pt>
                <c:pt idx="342">
                  <c:v>44971</c:v>
                </c:pt>
                <c:pt idx="343">
                  <c:v>44972</c:v>
                </c:pt>
                <c:pt idx="344">
                  <c:v>44973</c:v>
                </c:pt>
                <c:pt idx="345">
                  <c:v>44974</c:v>
                </c:pt>
                <c:pt idx="346">
                  <c:v>44977</c:v>
                </c:pt>
                <c:pt idx="347">
                  <c:v>44978</c:v>
                </c:pt>
                <c:pt idx="348">
                  <c:v>44979</c:v>
                </c:pt>
                <c:pt idx="349">
                  <c:v>44980</c:v>
                </c:pt>
                <c:pt idx="350">
                  <c:v>44981</c:v>
                </c:pt>
                <c:pt idx="351">
                  <c:v>44984</c:v>
                </c:pt>
                <c:pt idx="352">
                  <c:v>44985</c:v>
                </c:pt>
                <c:pt idx="353">
                  <c:v>44986</c:v>
                </c:pt>
                <c:pt idx="354">
                  <c:v>44987</c:v>
                </c:pt>
                <c:pt idx="355">
                  <c:v>44988</c:v>
                </c:pt>
                <c:pt idx="356">
                  <c:v>44991</c:v>
                </c:pt>
                <c:pt idx="357">
                  <c:v>44992</c:v>
                </c:pt>
                <c:pt idx="358">
                  <c:v>44993</c:v>
                </c:pt>
                <c:pt idx="359">
                  <c:v>44994</c:v>
                </c:pt>
                <c:pt idx="360">
                  <c:v>44995</c:v>
                </c:pt>
                <c:pt idx="361">
                  <c:v>44998</c:v>
                </c:pt>
                <c:pt idx="362">
                  <c:v>44999</c:v>
                </c:pt>
                <c:pt idx="363">
                  <c:v>45000</c:v>
                </c:pt>
                <c:pt idx="364">
                  <c:v>45001</c:v>
                </c:pt>
                <c:pt idx="365">
                  <c:v>45002</c:v>
                </c:pt>
                <c:pt idx="366">
                  <c:v>45005</c:v>
                </c:pt>
                <c:pt idx="367">
                  <c:v>45006</c:v>
                </c:pt>
                <c:pt idx="368">
                  <c:v>45007</c:v>
                </c:pt>
                <c:pt idx="369">
                  <c:v>45008</c:v>
                </c:pt>
                <c:pt idx="370">
                  <c:v>45009</c:v>
                </c:pt>
                <c:pt idx="371">
                  <c:v>45012</c:v>
                </c:pt>
                <c:pt idx="372">
                  <c:v>45013</c:v>
                </c:pt>
                <c:pt idx="373">
                  <c:v>45014</c:v>
                </c:pt>
                <c:pt idx="374">
                  <c:v>45015</c:v>
                </c:pt>
                <c:pt idx="375">
                  <c:v>45016</c:v>
                </c:pt>
                <c:pt idx="376">
                  <c:v>45019</c:v>
                </c:pt>
                <c:pt idx="377">
                  <c:v>45020</c:v>
                </c:pt>
                <c:pt idx="378">
                  <c:v>45021</c:v>
                </c:pt>
                <c:pt idx="379">
                  <c:v>45022</c:v>
                </c:pt>
                <c:pt idx="380">
                  <c:v>45026</c:v>
                </c:pt>
                <c:pt idx="381">
                  <c:v>45027</c:v>
                </c:pt>
                <c:pt idx="382">
                  <c:v>45028</c:v>
                </c:pt>
                <c:pt idx="383">
                  <c:v>45029</c:v>
                </c:pt>
                <c:pt idx="384">
                  <c:v>45030</c:v>
                </c:pt>
                <c:pt idx="385">
                  <c:v>45033</c:v>
                </c:pt>
                <c:pt idx="386">
                  <c:v>45034</c:v>
                </c:pt>
                <c:pt idx="387">
                  <c:v>45035</c:v>
                </c:pt>
                <c:pt idx="388">
                  <c:v>45036</c:v>
                </c:pt>
                <c:pt idx="389">
                  <c:v>45037</c:v>
                </c:pt>
                <c:pt idx="390">
                  <c:v>45040</c:v>
                </c:pt>
                <c:pt idx="391">
                  <c:v>45041</c:v>
                </c:pt>
                <c:pt idx="392">
                  <c:v>45042</c:v>
                </c:pt>
                <c:pt idx="393">
                  <c:v>45043</c:v>
                </c:pt>
                <c:pt idx="394">
                  <c:v>45044</c:v>
                </c:pt>
                <c:pt idx="395">
                  <c:v>45048</c:v>
                </c:pt>
                <c:pt idx="396">
                  <c:v>45049</c:v>
                </c:pt>
                <c:pt idx="397">
                  <c:v>45050</c:v>
                </c:pt>
                <c:pt idx="398">
                  <c:v>45051</c:v>
                </c:pt>
                <c:pt idx="399">
                  <c:v>45054</c:v>
                </c:pt>
                <c:pt idx="400">
                  <c:v>45055</c:v>
                </c:pt>
                <c:pt idx="401">
                  <c:v>45056</c:v>
                </c:pt>
                <c:pt idx="402">
                  <c:v>45057</c:v>
                </c:pt>
                <c:pt idx="403">
                  <c:v>45058</c:v>
                </c:pt>
                <c:pt idx="404">
                  <c:v>45061</c:v>
                </c:pt>
                <c:pt idx="405">
                  <c:v>45062</c:v>
                </c:pt>
                <c:pt idx="406">
                  <c:v>45063</c:v>
                </c:pt>
                <c:pt idx="407">
                  <c:v>45064</c:v>
                </c:pt>
                <c:pt idx="408">
                  <c:v>45065</c:v>
                </c:pt>
                <c:pt idx="409">
                  <c:v>45068</c:v>
                </c:pt>
                <c:pt idx="410">
                  <c:v>45069</c:v>
                </c:pt>
                <c:pt idx="411">
                  <c:v>45070</c:v>
                </c:pt>
                <c:pt idx="412">
                  <c:v>45071</c:v>
                </c:pt>
                <c:pt idx="413">
                  <c:v>45072</c:v>
                </c:pt>
                <c:pt idx="414">
                  <c:v>45075</c:v>
                </c:pt>
                <c:pt idx="415">
                  <c:v>45076</c:v>
                </c:pt>
                <c:pt idx="416">
                  <c:v>45077</c:v>
                </c:pt>
                <c:pt idx="417">
                  <c:v>45078</c:v>
                </c:pt>
                <c:pt idx="418">
                  <c:v>45079</c:v>
                </c:pt>
                <c:pt idx="419">
                  <c:v>45082</c:v>
                </c:pt>
                <c:pt idx="420">
                  <c:v>45083</c:v>
                </c:pt>
                <c:pt idx="421">
                  <c:v>45084</c:v>
                </c:pt>
                <c:pt idx="422">
                  <c:v>45085</c:v>
                </c:pt>
                <c:pt idx="423">
                  <c:v>45086</c:v>
                </c:pt>
                <c:pt idx="424">
                  <c:v>45089</c:v>
                </c:pt>
                <c:pt idx="425">
                  <c:v>45090</c:v>
                </c:pt>
                <c:pt idx="426">
                  <c:v>45091</c:v>
                </c:pt>
                <c:pt idx="427">
                  <c:v>45092</c:v>
                </c:pt>
                <c:pt idx="428">
                  <c:v>45093</c:v>
                </c:pt>
                <c:pt idx="429">
                  <c:v>45096</c:v>
                </c:pt>
                <c:pt idx="430">
                  <c:v>45097</c:v>
                </c:pt>
                <c:pt idx="431">
                  <c:v>45098</c:v>
                </c:pt>
                <c:pt idx="432">
                  <c:v>45099</c:v>
                </c:pt>
                <c:pt idx="433">
                  <c:v>45100</c:v>
                </c:pt>
                <c:pt idx="434">
                  <c:v>45104</c:v>
                </c:pt>
                <c:pt idx="435">
                  <c:v>45105</c:v>
                </c:pt>
                <c:pt idx="436">
                  <c:v>45106</c:v>
                </c:pt>
                <c:pt idx="437">
                  <c:v>45107</c:v>
                </c:pt>
                <c:pt idx="438">
                  <c:v>45110</c:v>
                </c:pt>
                <c:pt idx="439">
                  <c:v>45111</c:v>
                </c:pt>
                <c:pt idx="440">
                  <c:v>45112</c:v>
                </c:pt>
                <c:pt idx="441">
                  <c:v>45113</c:v>
                </c:pt>
                <c:pt idx="442">
                  <c:v>45114</c:v>
                </c:pt>
                <c:pt idx="443">
                  <c:v>45117</c:v>
                </c:pt>
                <c:pt idx="444">
                  <c:v>45118</c:v>
                </c:pt>
                <c:pt idx="445">
                  <c:v>45119</c:v>
                </c:pt>
                <c:pt idx="446">
                  <c:v>45120</c:v>
                </c:pt>
                <c:pt idx="447">
                  <c:v>45121</c:v>
                </c:pt>
                <c:pt idx="448">
                  <c:v>45124</c:v>
                </c:pt>
                <c:pt idx="449">
                  <c:v>45125</c:v>
                </c:pt>
                <c:pt idx="450">
                  <c:v>45126</c:v>
                </c:pt>
                <c:pt idx="451">
                  <c:v>45127</c:v>
                </c:pt>
                <c:pt idx="452">
                  <c:v>45128</c:v>
                </c:pt>
                <c:pt idx="453">
                  <c:v>45131</c:v>
                </c:pt>
                <c:pt idx="454">
                  <c:v>45132</c:v>
                </c:pt>
                <c:pt idx="455">
                  <c:v>45133</c:v>
                </c:pt>
                <c:pt idx="456">
                  <c:v>45134</c:v>
                </c:pt>
                <c:pt idx="457">
                  <c:v>45135</c:v>
                </c:pt>
                <c:pt idx="458">
                  <c:v>45138</c:v>
                </c:pt>
                <c:pt idx="459">
                  <c:v>45139</c:v>
                </c:pt>
                <c:pt idx="460">
                  <c:v>45140</c:v>
                </c:pt>
                <c:pt idx="461">
                  <c:v>45141</c:v>
                </c:pt>
                <c:pt idx="462">
                  <c:v>45142</c:v>
                </c:pt>
                <c:pt idx="463">
                  <c:v>45145</c:v>
                </c:pt>
                <c:pt idx="464">
                  <c:v>45146</c:v>
                </c:pt>
                <c:pt idx="465">
                  <c:v>45147</c:v>
                </c:pt>
                <c:pt idx="466">
                  <c:v>45148</c:v>
                </c:pt>
                <c:pt idx="467">
                  <c:v>45149</c:v>
                </c:pt>
                <c:pt idx="468">
                  <c:v>45152</c:v>
                </c:pt>
                <c:pt idx="469">
                  <c:v>45153</c:v>
                </c:pt>
                <c:pt idx="470">
                  <c:v>45154</c:v>
                </c:pt>
                <c:pt idx="471">
                  <c:v>45155</c:v>
                </c:pt>
                <c:pt idx="472">
                  <c:v>45156</c:v>
                </c:pt>
                <c:pt idx="473">
                  <c:v>45159</c:v>
                </c:pt>
                <c:pt idx="474">
                  <c:v>45160</c:v>
                </c:pt>
                <c:pt idx="475">
                  <c:v>45161</c:v>
                </c:pt>
                <c:pt idx="476">
                  <c:v>45162</c:v>
                </c:pt>
                <c:pt idx="477">
                  <c:v>45163</c:v>
                </c:pt>
                <c:pt idx="478">
                  <c:v>45166</c:v>
                </c:pt>
                <c:pt idx="479">
                  <c:v>45167</c:v>
                </c:pt>
                <c:pt idx="480">
                  <c:v>45168</c:v>
                </c:pt>
                <c:pt idx="481">
                  <c:v>45169</c:v>
                </c:pt>
                <c:pt idx="482">
                  <c:v>45170</c:v>
                </c:pt>
                <c:pt idx="483">
                  <c:v>45173</c:v>
                </c:pt>
                <c:pt idx="484">
                  <c:v>45174</c:v>
                </c:pt>
                <c:pt idx="485">
                  <c:v>45175</c:v>
                </c:pt>
                <c:pt idx="486">
                  <c:v>45177</c:v>
                </c:pt>
                <c:pt idx="487">
                  <c:v>45180</c:v>
                </c:pt>
                <c:pt idx="488">
                  <c:v>45181</c:v>
                </c:pt>
                <c:pt idx="489">
                  <c:v>45182</c:v>
                </c:pt>
                <c:pt idx="490">
                  <c:v>45183</c:v>
                </c:pt>
                <c:pt idx="491">
                  <c:v>45184</c:v>
                </c:pt>
                <c:pt idx="492">
                  <c:v>45187</c:v>
                </c:pt>
                <c:pt idx="493">
                  <c:v>45188</c:v>
                </c:pt>
                <c:pt idx="494">
                  <c:v>45189</c:v>
                </c:pt>
                <c:pt idx="495">
                  <c:v>45190</c:v>
                </c:pt>
                <c:pt idx="496">
                  <c:v>45191</c:v>
                </c:pt>
                <c:pt idx="497">
                  <c:v>45195</c:v>
                </c:pt>
                <c:pt idx="498">
                  <c:v>45196</c:v>
                </c:pt>
                <c:pt idx="499">
                  <c:v>45197</c:v>
                </c:pt>
                <c:pt idx="500">
                  <c:v>45198</c:v>
                </c:pt>
              </c:numCache>
            </c:numRef>
          </c:cat>
          <c:val>
            <c:numRef>
              <c:f>IFEM!$C$76:$C$576</c:f>
              <c:numCache>
                <c:formatCode>General</c:formatCode>
                <c:ptCount val="501"/>
                <c:pt idx="0">
                  <c:v>63.8</c:v>
                </c:pt>
                <c:pt idx="1">
                  <c:v>63.83</c:v>
                </c:pt>
                <c:pt idx="2">
                  <c:v>63.76</c:v>
                </c:pt>
                <c:pt idx="3">
                  <c:v>63.82</c:v>
                </c:pt>
                <c:pt idx="4">
                  <c:v>63.82</c:v>
                </c:pt>
                <c:pt idx="5">
                  <c:v>63.77</c:v>
                </c:pt>
                <c:pt idx="6">
                  <c:v>63.81</c:v>
                </c:pt>
                <c:pt idx="7">
                  <c:v>63.82</c:v>
                </c:pt>
                <c:pt idx="8">
                  <c:v>63.82</c:v>
                </c:pt>
                <c:pt idx="9">
                  <c:v>63.82</c:v>
                </c:pt>
                <c:pt idx="10">
                  <c:v>63.76</c:v>
                </c:pt>
                <c:pt idx="11">
                  <c:v>63.76</c:v>
                </c:pt>
                <c:pt idx="12">
                  <c:v>63.82</c:v>
                </c:pt>
                <c:pt idx="13">
                  <c:v>63.78</c:v>
                </c:pt>
                <c:pt idx="14">
                  <c:v>63.81</c:v>
                </c:pt>
                <c:pt idx="15">
                  <c:v>63.82</c:v>
                </c:pt>
                <c:pt idx="16">
                  <c:v>63.79</c:v>
                </c:pt>
                <c:pt idx="17">
                  <c:v>63.8</c:v>
                </c:pt>
                <c:pt idx="18">
                  <c:v>63.83</c:v>
                </c:pt>
                <c:pt idx="19">
                  <c:v>63.82</c:v>
                </c:pt>
                <c:pt idx="20">
                  <c:v>63.84</c:v>
                </c:pt>
                <c:pt idx="21">
                  <c:v>63.81</c:v>
                </c:pt>
                <c:pt idx="22">
                  <c:v>63.83</c:v>
                </c:pt>
                <c:pt idx="23">
                  <c:v>63.82</c:v>
                </c:pt>
                <c:pt idx="24">
                  <c:v>63.83</c:v>
                </c:pt>
                <c:pt idx="25">
                  <c:v>63.79</c:v>
                </c:pt>
                <c:pt idx="26">
                  <c:v>63.79</c:v>
                </c:pt>
                <c:pt idx="27">
                  <c:v>63.84</c:v>
                </c:pt>
                <c:pt idx="28">
                  <c:v>63.83</c:v>
                </c:pt>
                <c:pt idx="29">
                  <c:v>63.78</c:v>
                </c:pt>
                <c:pt idx="30">
                  <c:v>63.7</c:v>
                </c:pt>
                <c:pt idx="31">
                  <c:v>63.84</c:v>
                </c:pt>
                <c:pt idx="32">
                  <c:v>63.81</c:v>
                </c:pt>
                <c:pt idx="33">
                  <c:v>63.8</c:v>
                </c:pt>
                <c:pt idx="34">
                  <c:v>63.78</c:v>
                </c:pt>
                <c:pt idx="35">
                  <c:v>63.81</c:v>
                </c:pt>
                <c:pt idx="36">
                  <c:v>63.81</c:v>
                </c:pt>
                <c:pt idx="37">
                  <c:v>63.81</c:v>
                </c:pt>
                <c:pt idx="38">
                  <c:v>63.84</c:v>
                </c:pt>
                <c:pt idx="39">
                  <c:v>63.8</c:v>
                </c:pt>
                <c:pt idx="40">
                  <c:v>63.81</c:v>
                </c:pt>
                <c:pt idx="41">
                  <c:v>63.79</c:v>
                </c:pt>
                <c:pt idx="42">
                  <c:v>63.79</c:v>
                </c:pt>
                <c:pt idx="43">
                  <c:v>63.82</c:v>
                </c:pt>
                <c:pt idx="44">
                  <c:v>63.75</c:v>
                </c:pt>
                <c:pt idx="45">
                  <c:v>63.78</c:v>
                </c:pt>
                <c:pt idx="46">
                  <c:v>63.82</c:v>
                </c:pt>
                <c:pt idx="47">
                  <c:v>63.82</c:v>
                </c:pt>
                <c:pt idx="48">
                  <c:v>63.82</c:v>
                </c:pt>
                <c:pt idx="49">
                  <c:v>63.83</c:v>
                </c:pt>
                <c:pt idx="50">
                  <c:v>63.76</c:v>
                </c:pt>
                <c:pt idx="51">
                  <c:v>63.82</c:v>
                </c:pt>
                <c:pt idx="52">
                  <c:v>63.8</c:v>
                </c:pt>
                <c:pt idx="53">
                  <c:v>63.79</c:v>
                </c:pt>
                <c:pt idx="54">
                  <c:v>63.84</c:v>
                </c:pt>
                <c:pt idx="55">
                  <c:v>63.79</c:v>
                </c:pt>
                <c:pt idx="56">
                  <c:v>63.8</c:v>
                </c:pt>
                <c:pt idx="57">
                  <c:v>63.82</c:v>
                </c:pt>
                <c:pt idx="58">
                  <c:v>63.77</c:v>
                </c:pt>
                <c:pt idx="59">
                  <c:v>63.74</c:v>
                </c:pt>
                <c:pt idx="60">
                  <c:v>63.76</c:v>
                </c:pt>
                <c:pt idx="61">
                  <c:v>63.78</c:v>
                </c:pt>
                <c:pt idx="62">
                  <c:v>63.72</c:v>
                </c:pt>
                <c:pt idx="63">
                  <c:v>63.79</c:v>
                </c:pt>
                <c:pt idx="64">
                  <c:v>63.81</c:v>
                </c:pt>
                <c:pt idx="65">
                  <c:v>63.8</c:v>
                </c:pt>
                <c:pt idx="66">
                  <c:v>63.81</c:v>
                </c:pt>
                <c:pt idx="67">
                  <c:v>63.77</c:v>
                </c:pt>
                <c:pt idx="68">
                  <c:v>63.79</c:v>
                </c:pt>
                <c:pt idx="69">
                  <c:v>63.83</c:v>
                </c:pt>
                <c:pt idx="70">
                  <c:v>63.83</c:v>
                </c:pt>
                <c:pt idx="71">
                  <c:v>63.83</c:v>
                </c:pt>
                <c:pt idx="72">
                  <c:v>63.83</c:v>
                </c:pt>
                <c:pt idx="73">
                  <c:v>63.83</c:v>
                </c:pt>
                <c:pt idx="74">
                  <c:v>63.8</c:v>
                </c:pt>
                <c:pt idx="75">
                  <c:v>63.83</c:v>
                </c:pt>
                <c:pt idx="76">
                  <c:v>63.83</c:v>
                </c:pt>
                <c:pt idx="77">
                  <c:v>63.81</c:v>
                </c:pt>
                <c:pt idx="78">
                  <c:v>63.82</c:v>
                </c:pt>
                <c:pt idx="79">
                  <c:v>63.83</c:v>
                </c:pt>
                <c:pt idx="80">
                  <c:v>63.8</c:v>
                </c:pt>
                <c:pt idx="81">
                  <c:v>63.83</c:v>
                </c:pt>
                <c:pt idx="82">
                  <c:v>63.81</c:v>
                </c:pt>
                <c:pt idx="83">
                  <c:v>63.83</c:v>
                </c:pt>
                <c:pt idx="84">
                  <c:v>63.82</c:v>
                </c:pt>
                <c:pt idx="85">
                  <c:v>63.78</c:v>
                </c:pt>
                <c:pt idx="86">
                  <c:v>63.84</c:v>
                </c:pt>
                <c:pt idx="87">
                  <c:v>63.83</c:v>
                </c:pt>
                <c:pt idx="88">
                  <c:v>63.85</c:v>
                </c:pt>
                <c:pt idx="89">
                  <c:v>63.8</c:v>
                </c:pt>
                <c:pt idx="90">
                  <c:v>63.83</c:v>
                </c:pt>
                <c:pt idx="91">
                  <c:v>63.83</c:v>
                </c:pt>
                <c:pt idx="92">
                  <c:v>63.83</c:v>
                </c:pt>
                <c:pt idx="93">
                  <c:v>63.81</c:v>
                </c:pt>
                <c:pt idx="94">
                  <c:v>63.81</c:v>
                </c:pt>
                <c:pt idx="95">
                  <c:v>63.83</c:v>
                </c:pt>
                <c:pt idx="96">
                  <c:v>63.83</c:v>
                </c:pt>
                <c:pt idx="97">
                  <c:v>63.84</c:v>
                </c:pt>
                <c:pt idx="98">
                  <c:v>63.83</c:v>
                </c:pt>
                <c:pt idx="99">
                  <c:v>63.83</c:v>
                </c:pt>
                <c:pt idx="100">
                  <c:v>63.81</c:v>
                </c:pt>
                <c:pt idx="101">
                  <c:v>63.82</c:v>
                </c:pt>
                <c:pt idx="102">
                  <c:v>63.83</c:v>
                </c:pt>
                <c:pt idx="103">
                  <c:v>63.79</c:v>
                </c:pt>
                <c:pt idx="104">
                  <c:v>63.81</c:v>
                </c:pt>
                <c:pt idx="105">
                  <c:v>63.83</c:v>
                </c:pt>
                <c:pt idx="106">
                  <c:v>63.83</c:v>
                </c:pt>
                <c:pt idx="107">
                  <c:v>63.82</c:v>
                </c:pt>
                <c:pt idx="108">
                  <c:v>63.83</c:v>
                </c:pt>
                <c:pt idx="109">
                  <c:v>63.76</c:v>
                </c:pt>
                <c:pt idx="110">
                  <c:v>63.82</c:v>
                </c:pt>
                <c:pt idx="111">
                  <c:v>63.83</c:v>
                </c:pt>
                <c:pt idx="112">
                  <c:v>63.83</c:v>
                </c:pt>
                <c:pt idx="113">
                  <c:v>63.82</c:v>
                </c:pt>
                <c:pt idx="114">
                  <c:v>63.82</c:v>
                </c:pt>
                <c:pt idx="115">
                  <c:v>63.82</c:v>
                </c:pt>
                <c:pt idx="116">
                  <c:v>63.84</c:v>
                </c:pt>
                <c:pt idx="117">
                  <c:v>63.8</c:v>
                </c:pt>
                <c:pt idx="118">
                  <c:v>63.8</c:v>
                </c:pt>
                <c:pt idx="119">
                  <c:v>63.82</c:v>
                </c:pt>
                <c:pt idx="120">
                  <c:v>63.84</c:v>
                </c:pt>
                <c:pt idx="121">
                  <c:v>63.83</c:v>
                </c:pt>
                <c:pt idx="122">
                  <c:v>63.73</c:v>
                </c:pt>
                <c:pt idx="123">
                  <c:v>63.88</c:v>
                </c:pt>
                <c:pt idx="124">
                  <c:v>63.82</c:v>
                </c:pt>
                <c:pt idx="125">
                  <c:v>63.84</c:v>
                </c:pt>
                <c:pt idx="126">
                  <c:v>63.83</c:v>
                </c:pt>
                <c:pt idx="127">
                  <c:v>63.83</c:v>
                </c:pt>
                <c:pt idx="128">
                  <c:v>63.84</c:v>
                </c:pt>
                <c:pt idx="129">
                  <c:v>63.83</c:v>
                </c:pt>
                <c:pt idx="130">
                  <c:v>63.83</c:v>
                </c:pt>
                <c:pt idx="131">
                  <c:v>63.83</c:v>
                </c:pt>
                <c:pt idx="132">
                  <c:v>63.77</c:v>
                </c:pt>
                <c:pt idx="133">
                  <c:v>63.83</c:v>
                </c:pt>
                <c:pt idx="134">
                  <c:v>63.83</c:v>
                </c:pt>
                <c:pt idx="135">
                  <c:v>63.83</c:v>
                </c:pt>
                <c:pt idx="136">
                  <c:v>63.83</c:v>
                </c:pt>
                <c:pt idx="137">
                  <c:v>63.84</c:v>
                </c:pt>
                <c:pt idx="138">
                  <c:v>63.85</c:v>
                </c:pt>
                <c:pt idx="139">
                  <c:v>63.83</c:v>
                </c:pt>
                <c:pt idx="140">
                  <c:v>63.81</c:v>
                </c:pt>
                <c:pt idx="141">
                  <c:v>63.83</c:v>
                </c:pt>
                <c:pt idx="142">
                  <c:v>63.82</c:v>
                </c:pt>
                <c:pt idx="143">
                  <c:v>63.83</c:v>
                </c:pt>
                <c:pt idx="144">
                  <c:v>63.83</c:v>
                </c:pt>
                <c:pt idx="145">
                  <c:v>63.83</c:v>
                </c:pt>
                <c:pt idx="146">
                  <c:v>63.84</c:v>
                </c:pt>
                <c:pt idx="147">
                  <c:v>63.82</c:v>
                </c:pt>
                <c:pt idx="148">
                  <c:v>63.82</c:v>
                </c:pt>
                <c:pt idx="149">
                  <c:v>63.82</c:v>
                </c:pt>
                <c:pt idx="150">
                  <c:v>63.83</c:v>
                </c:pt>
                <c:pt idx="151">
                  <c:v>63.83</c:v>
                </c:pt>
                <c:pt idx="152">
                  <c:v>63.79</c:v>
                </c:pt>
                <c:pt idx="153">
                  <c:v>63.83</c:v>
                </c:pt>
                <c:pt idx="154">
                  <c:v>63.85</c:v>
                </c:pt>
                <c:pt idx="155">
                  <c:v>63.82</c:v>
                </c:pt>
                <c:pt idx="156">
                  <c:v>63.83</c:v>
                </c:pt>
                <c:pt idx="157">
                  <c:v>63.83</c:v>
                </c:pt>
                <c:pt idx="158">
                  <c:v>63.84</c:v>
                </c:pt>
                <c:pt idx="159">
                  <c:v>63.84</c:v>
                </c:pt>
                <c:pt idx="160">
                  <c:v>63.83</c:v>
                </c:pt>
                <c:pt idx="161">
                  <c:v>63.79</c:v>
                </c:pt>
                <c:pt idx="162">
                  <c:v>63.87</c:v>
                </c:pt>
                <c:pt idx="163">
                  <c:v>63.91</c:v>
                </c:pt>
                <c:pt idx="164">
                  <c:v>63.8</c:v>
                </c:pt>
                <c:pt idx="165">
                  <c:v>63.84</c:v>
                </c:pt>
                <c:pt idx="166">
                  <c:v>63.85</c:v>
                </c:pt>
                <c:pt idx="167">
                  <c:v>63.84</c:v>
                </c:pt>
                <c:pt idx="168">
                  <c:v>63.85</c:v>
                </c:pt>
                <c:pt idx="169">
                  <c:v>63.86</c:v>
                </c:pt>
                <c:pt idx="170">
                  <c:v>63.84</c:v>
                </c:pt>
                <c:pt idx="171">
                  <c:v>63.85</c:v>
                </c:pt>
                <c:pt idx="172">
                  <c:v>63.83</c:v>
                </c:pt>
                <c:pt idx="173">
                  <c:v>63.85</c:v>
                </c:pt>
                <c:pt idx="174">
                  <c:v>63.84</c:v>
                </c:pt>
                <c:pt idx="175">
                  <c:v>63.85</c:v>
                </c:pt>
                <c:pt idx="176">
                  <c:v>63.85</c:v>
                </c:pt>
                <c:pt idx="177">
                  <c:v>63.85</c:v>
                </c:pt>
                <c:pt idx="178">
                  <c:v>63.84</c:v>
                </c:pt>
                <c:pt idx="179">
                  <c:v>63.82</c:v>
                </c:pt>
                <c:pt idx="180">
                  <c:v>63.86</c:v>
                </c:pt>
                <c:pt idx="181">
                  <c:v>63.83</c:v>
                </c:pt>
                <c:pt idx="182">
                  <c:v>63.86</c:v>
                </c:pt>
                <c:pt idx="183">
                  <c:v>63.86</c:v>
                </c:pt>
                <c:pt idx="184">
                  <c:v>63.87</c:v>
                </c:pt>
                <c:pt idx="185">
                  <c:v>63.85</c:v>
                </c:pt>
                <c:pt idx="186">
                  <c:v>63.86</c:v>
                </c:pt>
                <c:pt idx="187">
                  <c:v>63.83</c:v>
                </c:pt>
                <c:pt idx="188">
                  <c:v>63.85</c:v>
                </c:pt>
                <c:pt idx="189">
                  <c:v>63.86</c:v>
                </c:pt>
                <c:pt idx="190">
                  <c:v>63.87</c:v>
                </c:pt>
                <c:pt idx="191">
                  <c:v>63.87</c:v>
                </c:pt>
                <c:pt idx="192">
                  <c:v>63.89</c:v>
                </c:pt>
                <c:pt idx="193">
                  <c:v>63.86</c:v>
                </c:pt>
                <c:pt idx="194">
                  <c:v>63.88</c:v>
                </c:pt>
                <c:pt idx="195">
                  <c:v>63.87</c:v>
                </c:pt>
                <c:pt idx="196">
                  <c:v>63.86</c:v>
                </c:pt>
                <c:pt idx="197">
                  <c:v>63.86</c:v>
                </c:pt>
                <c:pt idx="198">
                  <c:v>63.89</c:v>
                </c:pt>
                <c:pt idx="199">
                  <c:v>63.94</c:v>
                </c:pt>
                <c:pt idx="200">
                  <c:v>63.91</c:v>
                </c:pt>
                <c:pt idx="201">
                  <c:v>63.87</c:v>
                </c:pt>
                <c:pt idx="202">
                  <c:v>63.92</c:v>
                </c:pt>
                <c:pt idx="203">
                  <c:v>63.84</c:v>
                </c:pt>
                <c:pt idx="204">
                  <c:v>63.88</c:v>
                </c:pt>
                <c:pt idx="205">
                  <c:v>63.89</c:v>
                </c:pt>
                <c:pt idx="206">
                  <c:v>63.87</c:v>
                </c:pt>
                <c:pt idx="207">
                  <c:v>63.87</c:v>
                </c:pt>
                <c:pt idx="208">
                  <c:v>63.86</c:v>
                </c:pt>
                <c:pt idx="209">
                  <c:v>63.83</c:v>
                </c:pt>
                <c:pt idx="210">
                  <c:v>63.87</c:v>
                </c:pt>
                <c:pt idx="211">
                  <c:v>63.89</c:v>
                </c:pt>
                <c:pt idx="212">
                  <c:v>63.87</c:v>
                </c:pt>
                <c:pt idx="213">
                  <c:v>63.87</c:v>
                </c:pt>
                <c:pt idx="214">
                  <c:v>63.9</c:v>
                </c:pt>
                <c:pt idx="215">
                  <c:v>63.87</c:v>
                </c:pt>
                <c:pt idx="216">
                  <c:v>63.88</c:v>
                </c:pt>
                <c:pt idx="217">
                  <c:v>63.88</c:v>
                </c:pt>
                <c:pt idx="218">
                  <c:v>63.88</c:v>
                </c:pt>
                <c:pt idx="219">
                  <c:v>63.87</c:v>
                </c:pt>
                <c:pt idx="220">
                  <c:v>63.88</c:v>
                </c:pt>
                <c:pt idx="221">
                  <c:v>63.89</c:v>
                </c:pt>
                <c:pt idx="222">
                  <c:v>63.82</c:v>
                </c:pt>
                <c:pt idx="223">
                  <c:v>63.88</c:v>
                </c:pt>
                <c:pt idx="224">
                  <c:v>63.92</c:v>
                </c:pt>
                <c:pt idx="225">
                  <c:v>63.87</c:v>
                </c:pt>
                <c:pt idx="226">
                  <c:v>63.88</c:v>
                </c:pt>
                <c:pt idx="227">
                  <c:v>63.87</c:v>
                </c:pt>
                <c:pt idx="228">
                  <c:v>63.82</c:v>
                </c:pt>
                <c:pt idx="229">
                  <c:v>63.89</c:v>
                </c:pt>
                <c:pt idx="230">
                  <c:v>63.88</c:v>
                </c:pt>
                <c:pt idx="231">
                  <c:v>63.92</c:v>
                </c:pt>
                <c:pt idx="232">
                  <c:v>63.91</c:v>
                </c:pt>
                <c:pt idx="233">
                  <c:v>63.88</c:v>
                </c:pt>
                <c:pt idx="234">
                  <c:v>63.87</c:v>
                </c:pt>
                <c:pt idx="235">
                  <c:v>63.89</c:v>
                </c:pt>
                <c:pt idx="236">
                  <c:v>63.82</c:v>
                </c:pt>
                <c:pt idx="237">
                  <c:v>63.89</c:v>
                </c:pt>
                <c:pt idx="238">
                  <c:v>63.89</c:v>
                </c:pt>
                <c:pt idx="239">
                  <c:v>63.88</c:v>
                </c:pt>
                <c:pt idx="240">
                  <c:v>63.89</c:v>
                </c:pt>
                <c:pt idx="241">
                  <c:v>63.91</c:v>
                </c:pt>
                <c:pt idx="242">
                  <c:v>63.89</c:v>
                </c:pt>
                <c:pt idx="243">
                  <c:v>63.89</c:v>
                </c:pt>
                <c:pt idx="244">
                  <c:v>63.87</c:v>
                </c:pt>
                <c:pt idx="245">
                  <c:v>63.91</c:v>
                </c:pt>
                <c:pt idx="246">
                  <c:v>63.88</c:v>
                </c:pt>
                <c:pt idx="247">
                  <c:v>63.87</c:v>
                </c:pt>
                <c:pt idx="248">
                  <c:v>63.78</c:v>
                </c:pt>
                <c:pt idx="249">
                  <c:v>63.87</c:v>
                </c:pt>
                <c:pt idx="250">
                  <c:v>63.88</c:v>
                </c:pt>
                <c:pt idx="251">
                  <c:v>63.88</c:v>
                </c:pt>
                <c:pt idx="252">
                  <c:v>63.88</c:v>
                </c:pt>
                <c:pt idx="253">
                  <c:v>63.88</c:v>
                </c:pt>
                <c:pt idx="254">
                  <c:v>63.87</c:v>
                </c:pt>
                <c:pt idx="255">
                  <c:v>63.86</c:v>
                </c:pt>
                <c:pt idx="256">
                  <c:v>63.88</c:v>
                </c:pt>
                <c:pt idx="257">
                  <c:v>63.87</c:v>
                </c:pt>
                <c:pt idx="258">
                  <c:v>63.88</c:v>
                </c:pt>
                <c:pt idx="259">
                  <c:v>63.9</c:v>
                </c:pt>
                <c:pt idx="260">
                  <c:v>63.88</c:v>
                </c:pt>
                <c:pt idx="261">
                  <c:v>63.88</c:v>
                </c:pt>
                <c:pt idx="262">
                  <c:v>63.82</c:v>
                </c:pt>
                <c:pt idx="263">
                  <c:v>63.87</c:v>
                </c:pt>
                <c:pt idx="264">
                  <c:v>63.89</c:v>
                </c:pt>
                <c:pt idx="265">
                  <c:v>63.88</c:v>
                </c:pt>
                <c:pt idx="266">
                  <c:v>63.88</c:v>
                </c:pt>
                <c:pt idx="267">
                  <c:v>63.88</c:v>
                </c:pt>
                <c:pt idx="268">
                  <c:v>63.87</c:v>
                </c:pt>
                <c:pt idx="269">
                  <c:v>63.83</c:v>
                </c:pt>
                <c:pt idx="270">
                  <c:v>63.9</c:v>
                </c:pt>
                <c:pt idx="271">
                  <c:v>63.9</c:v>
                </c:pt>
                <c:pt idx="272">
                  <c:v>63.9</c:v>
                </c:pt>
                <c:pt idx="273">
                  <c:v>63.89</c:v>
                </c:pt>
                <c:pt idx="274">
                  <c:v>63.88</c:v>
                </c:pt>
                <c:pt idx="275">
                  <c:v>63.87</c:v>
                </c:pt>
                <c:pt idx="276">
                  <c:v>63.9</c:v>
                </c:pt>
                <c:pt idx="277">
                  <c:v>63.87</c:v>
                </c:pt>
                <c:pt idx="278">
                  <c:v>63.94</c:v>
                </c:pt>
                <c:pt idx="279">
                  <c:v>63.88</c:v>
                </c:pt>
                <c:pt idx="280">
                  <c:v>63.9</c:v>
                </c:pt>
                <c:pt idx="281">
                  <c:v>63.89</c:v>
                </c:pt>
                <c:pt idx="282">
                  <c:v>63.91</c:v>
                </c:pt>
                <c:pt idx="283">
                  <c:v>63.87</c:v>
                </c:pt>
                <c:pt idx="284">
                  <c:v>63.9</c:v>
                </c:pt>
                <c:pt idx="285">
                  <c:v>63.9</c:v>
                </c:pt>
                <c:pt idx="286">
                  <c:v>63.87</c:v>
                </c:pt>
                <c:pt idx="287">
                  <c:v>63.91</c:v>
                </c:pt>
                <c:pt idx="288">
                  <c:v>63.89</c:v>
                </c:pt>
                <c:pt idx="289">
                  <c:v>63.88</c:v>
                </c:pt>
                <c:pt idx="290">
                  <c:v>63.99</c:v>
                </c:pt>
                <c:pt idx="291">
                  <c:v>63.87</c:v>
                </c:pt>
                <c:pt idx="292">
                  <c:v>63.92</c:v>
                </c:pt>
                <c:pt idx="293">
                  <c:v>63.94</c:v>
                </c:pt>
                <c:pt idx="294">
                  <c:v>63.93</c:v>
                </c:pt>
                <c:pt idx="295">
                  <c:v>63.93</c:v>
                </c:pt>
                <c:pt idx="296">
                  <c:v>63.89</c:v>
                </c:pt>
                <c:pt idx="297">
                  <c:v>63.89</c:v>
                </c:pt>
                <c:pt idx="298">
                  <c:v>63.92</c:v>
                </c:pt>
                <c:pt idx="299">
                  <c:v>63.91</c:v>
                </c:pt>
                <c:pt idx="300">
                  <c:v>63.94</c:v>
                </c:pt>
                <c:pt idx="301">
                  <c:v>63.87</c:v>
                </c:pt>
                <c:pt idx="302">
                  <c:v>63.92</c:v>
                </c:pt>
                <c:pt idx="303">
                  <c:v>63.89</c:v>
                </c:pt>
                <c:pt idx="304">
                  <c:v>63.89</c:v>
                </c:pt>
                <c:pt idx="305">
                  <c:v>63.87</c:v>
                </c:pt>
                <c:pt idx="306">
                  <c:v>63.89</c:v>
                </c:pt>
                <c:pt idx="307">
                  <c:v>63.87</c:v>
                </c:pt>
                <c:pt idx="308">
                  <c:v>63.87</c:v>
                </c:pt>
                <c:pt idx="309">
                  <c:v>63.85</c:v>
                </c:pt>
                <c:pt idx="310">
                  <c:v>63.9</c:v>
                </c:pt>
                <c:pt idx="311">
                  <c:v>63.88</c:v>
                </c:pt>
                <c:pt idx="312">
                  <c:v>63.88</c:v>
                </c:pt>
                <c:pt idx="313">
                  <c:v>63.9</c:v>
                </c:pt>
                <c:pt idx="314">
                  <c:v>63.91</c:v>
                </c:pt>
                <c:pt idx="315">
                  <c:v>63.9</c:v>
                </c:pt>
                <c:pt idx="316">
                  <c:v>63.96</c:v>
                </c:pt>
                <c:pt idx="317">
                  <c:v>63.88</c:v>
                </c:pt>
                <c:pt idx="318">
                  <c:v>63.99</c:v>
                </c:pt>
                <c:pt idx="319">
                  <c:v>63.94</c:v>
                </c:pt>
                <c:pt idx="320">
                  <c:v>63.88</c:v>
                </c:pt>
                <c:pt idx="321">
                  <c:v>63.89</c:v>
                </c:pt>
                <c:pt idx="322">
                  <c:v>63.91</c:v>
                </c:pt>
                <c:pt idx="323">
                  <c:v>63.89</c:v>
                </c:pt>
                <c:pt idx="324">
                  <c:v>63.89</c:v>
                </c:pt>
                <c:pt idx="325">
                  <c:v>63.9</c:v>
                </c:pt>
                <c:pt idx="326">
                  <c:v>63.9</c:v>
                </c:pt>
                <c:pt idx="327">
                  <c:v>63.88</c:v>
                </c:pt>
                <c:pt idx="328">
                  <c:v>63.92</c:v>
                </c:pt>
                <c:pt idx="329">
                  <c:v>63.9</c:v>
                </c:pt>
                <c:pt idx="330">
                  <c:v>63.935000000000002</c:v>
                </c:pt>
                <c:pt idx="331">
                  <c:v>63.875</c:v>
                </c:pt>
                <c:pt idx="332">
                  <c:v>64.069999999999993</c:v>
                </c:pt>
                <c:pt idx="333">
                  <c:v>63.894999999999996</c:v>
                </c:pt>
                <c:pt idx="334">
                  <c:v>64.015000000000001</c:v>
                </c:pt>
                <c:pt idx="335">
                  <c:v>63.94</c:v>
                </c:pt>
                <c:pt idx="336">
                  <c:v>63.91</c:v>
                </c:pt>
                <c:pt idx="337">
                  <c:v>63.91</c:v>
                </c:pt>
                <c:pt idx="338">
                  <c:v>64.03</c:v>
                </c:pt>
                <c:pt idx="339">
                  <c:v>63.94</c:v>
                </c:pt>
                <c:pt idx="340">
                  <c:v>63.92</c:v>
                </c:pt>
                <c:pt idx="341">
                  <c:v>63.91</c:v>
                </c:pt>
                <c:pt idx="342">
                  <c:v>63.92</c:v>
                </c:pt>
                <c:pt idx="343">
                  <c:v>63.95</c:v>
                </c:pt>
                <c:pt idx="344">
                  <c:v>63.95</c:v>
                </c:pt>
                <c:pt idx="345">
                  <c:v>63.9</c:v>
                </c:pt>
                <c:pt idx="346">
                  <c:v>63.9</c:v>
                </c:pt>
                <c:pt idx="347">
                  <c:v>63.88</c:v>
                </c:pt>
                <c:pt idx="348">
                  <c:v>63.88</c:v>
                </c:pt>
                <c:pt idx="349">
                  <c:v>63.87</c:v>
                </c:pt>
                <c:pt idx="350">
                  <c:v>63.89</c:v>
                </c:pt>
                <c:pt idx="351">
                  <c:v>63.93</c:v>
                </c:pt>
                <c:pt idx="352">
                  <c:v>63.88</c:v>
                </c:pt>
                <c:pt idx="353">
                  <c:v>64</c:v>
                </c:pt>
                <c:pt idx="354">
                  <c:v>63.94</c:v>
                </c:pt>
                <c:pt idx="355">
                  <c:v>63.95</c:v>
                </c:pt>
                <c:pt idx="356">
                  <c:v>63.93</c:v>
                </c:pt>
                <c:pt idx="357">
                  <c:v>63.95</c:v>
                </c:pt>
                <c:pt idx="358">
                  <c:v>63.95</c:v>
                </c:pt>
                <c:pt idx="359">
                  <c:v>63.92</c:v>
                </c:pt>
                <c:pt idx="360">
                  <c:v>63.96</c:v>
                </c:pt>
                <c:pt idx="361">
                  <c:v>63.9</c:v>
                </c:pt>
                <c:pt idx="362">
                  <c:v>63.89</c:v>
                </c:pt>
                <c:pt idx="363">
                  <c:v>63.88</c:v>
                </c:pt>
                <c:pt idx="364">
                  <c:v>63.88</c:v>
                </c:pt>
                <c:pt idx="365">
                  <c:v>63.89</c:v>
                </c:pt>
                <c:pt idx="366">
                  <c:v>63.89</c:v>
                </c:pt>
                <c:pt idx="367">
                  <c:v>63.94</c:v>
                </c:pt>
                <c:pt idx="368">
                  <c:v>63.92</c:v>
                </c:pt>
                <c:pt idx="369">
                  <c:v>63.89</c:v>
                </c:pt>
                <c:pt idx="370">
                  <c:v>63.91</c:v>
                </c:pt>
                <c:pt idx="371">
                  <c:v>63.91</c:v>
                </c:pt>
                <c:pt idx="372">
                  <c:v>63.9</c:v>
                </c:pt>
                <c:pt idx="373">
                  <c:v>63.91</c:v>
                </c:pt>
                <c:pt idx="374">
                  <c:v>63.94</c:v>
                </c:pt>
                <c:pt idx="375">
                  <c:v>63.99</c:v>
                </c:pt>
                <c:pt idx="376">
                  <c:v>63.9</c:v>
                </c:pt>
                <c:pt idx="377">
                  <c:v>63.97</c:v>
                </c:pt>
                <c:pt idx="378">
                  <c:v>63.94</c:v>
                </c:pt>
                <c:pt idx="379">
                  <c:v>63.89</c:v>
                </c:pt>
                <c:pt idx="380">
                  <c:v>63.88</c:v>
                </c:pt>
                <c:pt idx="381">
                  <c:v>63.9</c:v>
                </c:pt>
                <c:pt idx="382">
                  <c:v>63.88</c:v>
                </c:pt>
                <c:pt idx="383">
                  <c:v>63.88</c:v>
                </c:pt>
                <c:pt idx="384">
                  <c:v>63.89</c:v>
                </c:pt>
                <c:pt idx="385">
                  <c:v>63.88</c:v>
                </c:pt>
                <c:pt idx="386">
                  <c:v>63.92</c:v>
                </c:pt>
                <c:pt idx="387">
                  <c:v>63.9</c:v>
                </c:pt>
                <c:pt idx="388">
                  <c:v>63.94</c:v>
                </c:pt>
                <c:pt idx="389">
                  <c:v>63.9</c:v>
                </c:pt>
                <c:pt idx="390">
                  <c:v>63.93</c:v>
                </c:pt>
                <c:pt idx="391">
                  <c:v>63.87</c:v>
                </c:pt>
                <c:pt idx="392">
                  <c:v>63.89</c:v>
                </c:pt>
                <c:pt idx="393">
                  <c:v>63.9</c:v>
                </c:pt>
                <c:pt idx="394">
                  <c:v>63.88</c:v>
                </c:pt>
                <c:pt idx="395">
                  <c:v>63.97</c:v>
                </c:pt>
                <c:pt idx="396">
                  <c:v>64.05</c:v>
                </c:pt>
                <c:pt idx="397">
                  <c:v>63.89</c:v>
                </c:pt>
                <c:pt idx="398">
                  <c:v>63.88</c:v>
                </c:pt>
                <c:pt idx="399">
                  <c:v>63.95</c:v>
                </c:pt>
                <c:pt idx="400">
                  <c:v>63.97</c:v>
                </c:pt>
                <c:pt idx="401">
                  <c:v>63.89</c:v>
                </c:pt>
                <c:pt idx="402">
                  <c:v>63.9</c:v>
                </c:pt>
                <c:pt idx="403">
                  <c:v>63.9</c:v>
                </c:pt>
                <c:pt idx="404">
                  <c:v>63.9</c:v>
                </c:pt>
                <c:pt idx="405">
                  <c:v>64</c:v>
                </c:pt>
                <c:pt idx="406">
                  <c:v>63.89</c:v>
                </c:pt>
                <c:pt idx="407">
                  <c:v>63.89</c:v>
                </c:pt>
                <c:pt idx="408">
                  <c:v>63.9</c:v>
                </c:pt>
                <c:pt idx="409">
                  <c:v>63.9</c:v>
                </c:pt>
                <c:pt idx="410">
                  <c:v>63.92</c:v>
                </c:pt>
                <c:pt idx="411">
                  <c:v>63.92</c:v>
                </c:pt>
                <c:pt idx="412">
                  <c:v>63.94</c:v>
                </c:pt>
                <c:pt idx="413">
                  <c:v>63.94</c:v>
                </c:pt>
                <c:pt idx="414">
                  <c:v>63.9</c:v>
                </c:pt>
                <c:pt idx="415">
                  <c:v>63.93</c:v>
                </c:pt>
                <c:pt idx="416">
                  <c:v>63.97</c:v>
                </c:pt>
                <c:pt idx="417">
                  <c:v>63.88</c:v>
                </c:pt>
                <c:pt idx="418">
                  <c:v>63.89</c:v>
                </c:pt>
                <c:pt idx="419">
                  <c:v>63.94</c:v>
                </c:pt>
                <c:pt idx="420">
                  <c:v>64.010000000000005</c:v>
                </c:pt>
                <c:pt idx="421">
                  <c:v>63.9</c:v>
                </c:pt>
                <c:pt idx="422">
                  <c:v>63.9</c:v>
                </c:pt>
                <c:pt idx="423">
                  <c:v>63.83</c:v>
                </c:pt>
                <c:pt idx="424">
                  <c:v>63.900000000000006</c:v>
                </c:pt>
                <c:pt idx="425">
                  <c:v>63.924999999999997</c:v>
                </c:pt>
                <c:pt idx="426">
                  <c:v>63.925000000000004</c:v>
                </c:pt>
                <c:pt idx="427">
                  <c:v>63.92</c:v>
                </c:pt>
                <c:pt idx="428">
                  <c:v>63.9</c:v>
                </c:pt>
                <c:pt idx="429">
                  <c:v>63.89</c:v>
                </c:pt>
                <c:pt idx="430">
                  <c:v>63.89</c:v>
                </c:pt>
                <c:pt idx="431">
                  <c:v>63.91</c:v>
                </c:pt>
                <c:pt idx="432">
                  <c:v>63.93</c:v>
                </c:pt>
                <c:pt idx="433">
                  <c:v>63.93</c:v>
                </c:pt>
                <c:pt idx="434">
                  <c:v>63.9</c:v>
                </c:pt>
                <c:pt idx="435">
                  <c:v>63.89</c:v>
                </c:pt>
                <c:pt idx="436">
                  <c:v>63.93</c:v>
                </c:pt>
                <c:pt idx="437">
                  <c:v>63.98</c:v>
                </c:pt>
                <c:pt idx="438">
                  <c:v>64.02</c:v>
                </c:pt>
                <c:pt idx="439">
                  <c:v>63.94</c:v>
                </c:pt>
                <c:pt idx="440">
                  <c:v>63.91</c:v>
                </c:pt>
                <c:pt idx="441">
                  <c:v>63.92</c:v>
                </c:pt>
                <c:pt idx="442">
                  <c:v>63.89</c:v>
                </c:pt>
                <c:pt idx="443">
                  <c:v>63.93</c:v>
                </c:pt>
                <c:pt idx="444">
                  <c:v>63.97</c:v>
                </c:pt>
                <c:pt idx="445">
                  <c:v>63.91</c:v>
                </c:pt>
                <c:pt idx="446">
                  <c:v>63.98</c:v>
                </c:pt>
                <c:pt idx="447">
                  <c:v>63.89</c:v>
                </c:pt>
                <c:pt idx="448">
                  <c:v>63.91</c:v>
                </c:pt>
                <c:pt idx="449">
                  <c:v>63.95</c:v>
                </c:pt>
                <c:pt idx="450">
                  <c:v>63.91</c:v>
                </c:pt>
                <c:pt idx="451">
                  <c:v>63.9</c:v>
                </c:pt>
                <c:pt idx="452">
                  <c:v>63.96</c:v>
                </c:pt>
                <c:pt idx="453">
                  <c:v>63.9</c:v>
                </c:pt>
                <c:pt idx="454">
                  <c:v>63.96</c:v>
                </c:pt>
                <c:pt idx="455">
                  <c:v>63.89</c:v>
                </c:pt>
                <c:pt idx="456">
                  <c:v>63.94</c:v>
                </c:pt>
                <c:pt idx="457">
                  <c:v>63.9</c:v>
                </c:pt>
                <c:pt idx="458">
                  <c:v>64.05</c:v>
                </c:pt>
                <c:pt idx="459">
                  <c:v>63.93</c:v>
                </c:pt>
                <c:pt idx="460">
                  <c:v>63.82</c:v>
                </c:pt>
                <c:pt idx="461">
                  <c:v>63.9</c:v>
                </c:pt>
                <c:pt idx="462">
                  <c:v>63.88</c:v>
                </c:pt>
                <c:pt idx="463">
                  <c:v>63.91</c:v>
                </c:pt>
                <c:pt idx="464">
                  <c:v>63.92</c:v>
                </c:pt>
                <c:pt idx="465">
                  <c:v>64.09</c:v>
                </c:pt>
                <c:pt idx="466">
                  <c:v>63.9</c:v>
                </c:pt>
                <c:pt idx="467">
                  <c:v>63.98</c:v>
                </c:pt>
                <c:pt idx="468">
                  <c:v>63.9</c:v>
                </c:pt>
                <c:pt idx="469">
                  <c:v>63.93</c:v>
                </c:pt>
                <c:pt idx="470">
                  <c:v>63.93</c:v>
                </c:pt>
                <c:pt idx="471">
                  <c:v>63.97</c:v>
                </c:pt>
                <c:pt idx="472">
                  <c:v>63.93</c:v>
                </c:pt>
                <c:pt idx="473">
                  <c:v>63.97</c:v>
                </c:pt>
                <c:pt idx="474">
                  <c:v>63.93</c:v>
                </c:pt>
                <c:pt idx="475">
                  <c:v>63.91</c:v>
                </c:pt>
                <c:pt idx="476">
                  <c:v>63.95</c:v>
                </c:pt>
                <c:pt idx="477">
                  <c:v>63.92</c:v>
                </c:pt>
                <c:pt idx="478">
                  <c:v>63.96</c:v>
                </c:pt>
                <c:pt idx="479">
                  <c:v>63.91</c:v>
                </c:pt>
                <c:pt idx="480">
                  <c:v>63.94</c:v>
                </c:pt>
                <c:pt idx="481">
                  <c:v>63.92</c:v>
                </c:pt>
                <c:pt idx="482">
                  <c:v>64.08</c:v>
                </c:pt>
                <c:pt idx="483">
                  <c:v>63.99</c:v>
                </c:pt>
                <c:pt idx="484">
                  <c:v>64.099999999999994</c:v>
                </c:pt>
                <c:pt idx="485">
                  <c:v>63.9</c:v>
                </c:pt>
                <c:pt idx="486">
                  <c:v>63.92</c:v>
                </c:pt>
                <c:pt idx="487">
                  <c:v>63.87</c:v>
                </c:pt>
                <c:pt idx="488">
                  <c:v>63.91</c:v>
                </c:pt>
                <c:pt idx="489">
                  <c:v>63.88</c:v>
                </c:pt>
                <c:pt idx="490">
                  <c:v>63.91</c:v>
                </c:pt>
                <c:pt idx="491">
                  <c:v>63.9</c:v>
                </c:pt>
                <c:pt idx="492">
                  <c:v>63.94</c:v>
                </c:pt>
                <c:pt idx="493">
                  <c:v>63.89</c:v>
                </c:pt>
                <c:pt idx="494">
                  <c:v>63.94</c:v>
                </c:pt>
                <c:pt idx="495">
                  <c:v>63.93</c:v>
                </c:pt>
                <c:pt idx="496">
                  <c:v>63.93</c:v>
                </c:pt>
                <c:pt idx="497">
                  <c:v>63.88</c:v>
                </c:pt>
                <c:pt idx="498">
                  <c:v>63.9</c:v>
                </c:pt>
                <c:pt idx="499">
                  <c:v>63.94</c:v>
                </c:pt>
                <c:pt idx="500">
                  <c:v>63.94</c:v>
                </c:pt>
              </c:numCache>
            </c:numRef>
          </c:val>
          <c:smooth val="0"/>
          <c:extLst>
            <c:ext xmlns:c16="http://schemas.microsoft.com/office/drawing/2014/chart" uri="{C3380CC4-5D6E-409C-BE32-E72D297353CC}">
              <c16:uniqueId val="{00000001-7858-4860-A980-BCF45CA8FCC5}"/>
            </c:ext>
          </c:extLst>
        </c:ser>
        <c:dLbls>
          <c:showLegendKey val="0"/>
          <c:showVal val="0"/>
          <c:showCatName val="0"/>
          <c:showSerName val="0"/>
          <c:showPercent val="0"/>
          <c:showBubbleSize val="0"/>
        </c:dLbls>
        <c:smooth val="0"/>
        <c:axId val="39279623"/>
        <c:axId val="23160695"/>
      </c:lineChart>
      <c:dateAx>
        <c:axId val="39279623"/>
        <c:scaling>
          <c:orientation val="minMax"/>
          <c:max val="45199"/>
          <c:min val="44743"/>
        </c:scaling>
        <c:delete val="0"/>
        <c:axPos val="b"/>
        <c:numFmt formatCode="m/d/yyyy" sourceLinked="1"/>
        <c:majorTickMark val="none"/>
        <c:minorTickMark val="none"/>
        <c:tickLblPos val="nextTo"/>
        <c:spPr>
          <a:noFill/>
          <a:ln w="9525" cap="flat" cmpd="sng">
            <a:solidFill>
              <a:schemeClr val="tx1">
                <a:lumMod val="25000"/>
                <a:lumOff val="75000"/>
              </a:schemeClr>
            </a:solidFill>
            <a:round/>
          </a:ln>
        </c:spPr>
        <c:txPr>
          <a:bodyPr/>
          <a:lstStyle/>
          <a:p>
            <a:pPr>
              <a:defRPr lang="en-US" sz="1000" b="0" i="0" u="none" baseline="0">
                <a:solidFill>
                  <a:srgbClr val="000000"/>
                </a:solidFill>
                <a:latin typeface="Times New Roman"/>
                <a:ea typeface="Times New Roman"/>
                <a:cs typeface="Times New Roman"/>
              </a:defRPr>
            </a:pPr>
            <a:endParaRPr lang="pt-PT"/>
          </a:p>
        </c:txPr>
        <c:crossAx val="23160695"/>
        <c:crosses val="autoZero"/>
        <c:auto val="1"/>
        <c:lblOffset val="100"/>
        <c:baseTimeUnit val="days"/>
      </c:dateAx>
      <c:valAx>
        <c:axId val="23160695"/>
        <c:scaling>
          <c:orientation val="minMax"/>
          <c:max val="64.14"/>
          <c:min val="63.7"/>
        </c:scaling>
        <c:delete val="0"/>
        <c:axPos val="l"/>
        <c:title>
          <c:tx>
            <c:rich>
              <a:bodyPr rot="-5400000" vert="horz"/>
              <a:lstStyle/>
              <a:p>
                <a:pPr algn="ctr">
                  <a:defRPr/>
                </a:pPr>
                <a:r>
                  <a:rPr lang="en-US" sz="1000" b="0" i="0" u="none" baseline="0">
                    <a:solidFill>
                      <a:schemeClr val="tx1">
                        <a:lumMod val="65000"/>
                        <a:lumOff val="35000"/>
                      </a:schemeClr>
                    </a:solidFill>
                    <a:latin typeface="+mn-lt"/>
                    <a:ea typeface="+mn-ea"/>
                    <a:cs typeface="+mn-cs"/>
                  </a:rPr>
                  <a:t>MZN/USD</a:t>
                </a:r>
              </a:p>
            </c:rich>
          </c:tx>
          <c:overlay val="0"/>
          <c:spPr>
            <a:noFill/>
            <a:ln w="6350">
              <a:noFill/>
            </a:ln>
          </c:spPr>
        </c:title>
        <c:numFmt formatCode="0.00" sourceLinked="1"/>
        <c:majorTickMark val="none"/>
        <c:minorTickMark val="none"/>
        <c:tickLblPos val="nextTo"/>
        <c:spPr>
          <a:noFill/>
          <a:ln w="9525" cap="flat" cmpd="sng">
            <a:solidFill>
              <a:schemeClr val="tx1">
                <a:lumMod val="25000"/>
                <a:lumOff val="75000"/>
              </a:schemeClr>
            </a:solidFill>
            <a:round/>
          </a:ln>
        </c:spPr>
        <c:txPr>
          <a:bodyPr/>
          <a:lstStyle/>
          <a:p>
            <a:pPr>
              <a:defRPr lang="en-US" sz="900" b="0" i="0" u="none" baseline="0">
                <a:solidFill>
                  <a:schemeClr val="tx1">
                    <a:lumMod val="65000"/>
                    <a:lumOff val="35000"/>
                  </a:schemeClr>
                </a:solidFill>
                <a:latin typeface="+mn-lt"/>
                <a:ea typeface="+mn-ea"/>
                <a:cs typeface="+mn-cs"/>
              </a:defRPr>
            </a:pPr>
            <a:endParaRPr lang="pt-PT"/>
          </a:p>
        </c:txPr>
        <c:crossAx val="39279623"/>
        <c:crosses val="autoZero"/>
        <c:crossBetween val="between"/>
      </c:valAx>
      <c:spPr>
        <a:noFill/>
        <a:ln w="6350">
          <a:noFill/>
        </a:ln>
      </c:spPr>
    </c:plotArea>
    <c:legend>
      <c:legendPos val="b"/>
      <c:overlay val="0"/>
      <c:spPr>
        <a:noFill/>
        <a:ln w="6350">
          <a:noFill/>
        </a:ln>
      </c:spPr>
      <c:txPr>
        <a:bodyPr rot="0" vert="horz"/>
        <a:lstStyle/>
        <a:p>
          <a:pPr>
            <a:defRPr lang="en-US" sz="1050" b="0" i="0" u="none" baseline="0">
              <a:solidFill>
                <a:srgbClr val="000000"/>
              </a:solidFill>
              <a:latin typeface="Times New Roman"/>
              <a:ea typeface="Times New Roman"/>
              <a:cs typeface="Times New Roman"/>
            </a:defRPr>
          </a:pPr>
          <a:endParaRPr lang="pt-PT"/>
        </a:p>
      </c:txPr>
    </c:legend>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1" i="0" u="none" baseline="0">
                <a:solidFill>
                  <a:srgbClr val="000000"/>
                </a:solidFill>
                <a:latin typeface="Times New Roman"/>
                <a:ea typeface="Times New Roman"/>
                <a:cs typeface="Times New Roman"/>
              </a:rPr>
              <a:t>Yield Curve</a:t>
            </a:r>
          </a:p>
        </c:rich>
      </c:tx>
      <c:overlay val="0"/>
      <c:spPr>
        <a:noFill/>
        <a:ln w="6350">
          <a:noFill/>
        </a:ln>
      </c:spPr>
    </c:title>
    <c:autoTitleDeleted val="0"/>
    <c:plotArea>
      <c:layout>
        <c:manualLayout>
          <c:layoutTarget val="inner"/>
          <c:xMode val="edge"/>
          <c:yMode val="edge"/>
          <c:x val="0.12"/>
          <c:y val="0.11125"/>
          <c:w val="0.87024999999999997"/>
          <c:h val="0.78100000000000003"/>
        </c:manualLayout>
      </c:layout>
      <c:lineChart>
        <c:grouping val="standard"/>
        <c:varyColors val="0"/>
        <c:ser>
          <c:idx val="0"/>
          <c:order val="0"/>
          <c:tx>
            <c:strRef>
              <c:f>IMM!$B$188</c:f>
              <c:strCache>
                <c:ptCount val="1"/>
                <c:pt idx="0">
                  <c:v>Jul.23</c:v>
                </c:pt>
              </c:strCache>
            </c:strRef>
          </c:tx>
          <c:spPr>
            <a:ln w="28575" cap="rnd" cmpd="sng">
              <a:solidFill>
                <a:schemeClr val="accent1"/>
              </a:solidFill>
              <a:round/>
            </a:ln>
          </c:spPr>
          <c:marker>
            <c:symbol val="none"/>
          </c:marker>
          <c:cat>
            <c:numRef>
              <c:f>(IMM!$A$189:$A$190,IMM!$A$192:$A$194)</c:f>
              <c:numCache>
                <c:formatCode>#,##0</c:formatCode>
                <c:ptCount val="5"/>
                <c:pt idx="0">
                  <c:v>7</c:v>
                </c:pt>
                <c:pt idx="1">
                  <c:v>28</c:v>
                </c:pt>
                <c:pt idx="2">
                  <c:v>91</c:v>
                </c:pt>
                <c:pt idx="3">
                  <c:v>182</c:v>
                </c:pt>
                <c:pt idx="4">
                  <c:v>364</c:v>
                </c:pt>
              </c:numCache>
            </c:numRef>
          </c:cat>
          <c:val>
            <c:numRef>
              <c:f>(IMM!$B$189:$B$190,IMM!$B$192:$B$194)</c:f>
              <c:numCache>
                <c:formatCode>0.00%</c:formatCode>
                <c:ptCount val="5"/>
                <c:pt idx="0">
                  <c:v>0.17249999999999999</c:v>
                </c:pt>
                <c:pt idx="1">
                  <c:v>0.1731</c:v>
                </c:pt>
                <c:pt idx="2">
                  <c:v>0.1784</c:v>
                </c:pt>
                <c:pt idx="3">
                  <c:v>0.1782</c:v>
                </c:pt>
                <c:pt idx="4">
                  <c:v>0.1782</c:v>
                </c:pt>
              </c:numCache>
            </c:numRef>
          </c:val>
          <c:smooth val="0"/>
          <c:extLst>
            <c:ext xmlns:c16="http://schemas.microsoft.com/office/drawing/2014/chart" uri="{C3380CC4-5D6E-409C-BE32-E72D297353CC}">
              <c16:uniqueId val="{00000001-A7CA-4C40-B3AC-A1CBA534F9B4}"/>
            </c:ext>
          </c:extLst>
        </c:ser>
        <c:ser>
          <c:idx val="1"/>
          <c:order val="1"/>
          <c:tx>
            <c:strRef>
              <c:f>IMM!$C$188</c:f>
              <c:strCache>
                <c:ptCount val="1"/>
                <c:pt idx="0">
                  <c:v>Aug.23</c:v>
                </c:pt>
              </c:strCache>
            </c:strRef>
          </c:tx>
          <c:spPr>
            <a:ln w="28575" cap="rnd" cmpd="sng">
              <a:solidFill>
                <a:schemeClr val="accent2"/>
              </a:solidFill>
              <a:round/>
            </a:ln>
          </c:spPr>
          <c:marker>
            <c:symbol val="none"/>
          </c:marker>
          <c:cat>
            <c:numRef>
              <c:f>(IMM!$A$189:$A$190,IMM!$A$192:$A$194)</c:f>
              <c:numCache>
                <c:formatCode>#,##0</c:formatCode>
                <c:ptCount val="5"/>
                <c:pt idx="0">
                  <c:v>7</c:v>
                </c:pt>
                <c:pt idx="1">
                  <c:v>28</c:v>
                </c:pt>
                <c:pt idx="2">
                  <c:v>91</c:v>
                </c:pt>
                <c:pt idx="3">
                  <c:v>182</c:v>
                </c:pt>
                <c:pt idx="4">
                  <c:v>364</c:v>
                </c:pt>
              </c:numCache>
            </c:numRef>
          </c:cat>
          <c:val>
            <c:numRef>
              <c:f>(IMM!$C$189:$C$190,IMM!$C$192:$C$194)</c:f>
              <c:numCache>
                <c:formatCode>0.00%</c:formatCode>
                <c:ptCount val="5"/>
                <c:pt idx="0">
                  <c:v>0.17249999999999999</c:v>
                </c:pt>
                <c:pt idx="1">
                  <c:v>0.17399999999999999</c:v>
                </c:pt>
                <c:pt idx="2">
                  <c:v>0.17839566188197767</c:v>
                </c:pt>
                <c:pt idx="3">
                  <c:v>0.17820143570536828</c:v>
                </c:pt>
                <c:pt idx="4">
                  <c:v>0.17830542005420055</c:v>
                </c:pt>
              </c:numCache>
            </c:numRef>
          </c:val>
          <c:smooth val="0"/>
          <c:extLst>
            <c:ext xmlns:c16="http://schemas.microsoft.com/office/drawing/2014/chart" uri="{C3380CC4-5D6E-409C-BE32-E72D297353CC}">
              <c16:uniqueId val="{00000002-A7CA-4C40-B3AC-A1CBA534F9B4}"/>
            </c:ext>
          </c:extLst>
        </c:ser>
        <c:ser>
          <c:idx val="2"/>
          <c:order val="2"/>
          <c:tx>
            <c:strRef>
              <c:f>IMM!$D$188</c:f>
              <c:strCache>
                <c:ptCount val="1"/>
                <c:pt idx="0">
                  <c:v>Sep.23</c:v>
                </c:pt>
              </c:strCache>
            </c:strRef>
          </c:tx>
          <c:spPr>
            <a:ln w="28575" cap="rnd" cmpd="sng">
              <a:solidFill>
                <a:schemeClr val="accent3"/>
              </a:solidFill>
              <a:round/>
            </a:ln>
          </c:spPr>
          <c:marker>
            <c:symbol val="none"/>
          </c:marker>
          <c:cat>
            <c:numRef>
              <c:f>(IMM!$A$189:$A$190,IMM!$A$192:$A$194)</c:f>
              <c:numCache>
                <c:formatCode>#,##0</c:formatCode>
                <c:ptCount val="5"/>
                <c:pt idx="0">
                  <c:v>7</c:v>
                </c:pt>
                <c:pt idx="1">
                  <c:v>28</c:v>
                </c:pt>
                <c:pt idx="2">
                  <c:v>91</c:v>
                </c:pt>
                <c:pt idx="3">
                  <c:v>182</c:v>
                </c:pt>
                <c:pt idx="4">
                  <c:v>364</c:v>
                </c:pt>
              </c:numCache>
            </c:numRef>
          </c:cat>
          <c:val>
            <c:numRef>
              <c:f>(IMM!$D$189:$D$190,IMM!$D$192:$D$194)</c:f>
              <c:numCache>
                <c:formatCode>0.00%</c:formatCode>
                <c:ptCount val="5"/>
                <c:pt idx="0">
                  <c:v>0.17249999999999999</c:v>
                </c:pt>
                <c:pt idx="1">
                  <c:v>0.17430000000000001</c:v>
                </c:pt>
                <c:pt idx="2">
                  <c:v>0.17978992366412214</c:v>
                </c:pt>
                <c:pt idx="3">
                  <c:v>0.1797829175756426</c:v>
                </c:pt>
                <c:pt idx="4">
                  <c:v>0.17970415976229931</c:v>
                </c:pt>
              </c:numCache>
            </c:numRef>
          </c:val>
          <c:smooth val="0"/>
          <c:extLst>
            <c:ext xmlns:c16="http://schemas.microsoft.com/office/drawing/2014/chart" uri="{C3380CC4-5D6E-409C-BE32-E72D297353CC}">
              <c16:uniqueId val="{00000003-A7CA-4C40-B3AC-A1CBA534F9B4}"/>
            </c:ext>
          </c:extLst>
        </c:ser>
        <c:dLbls>
          <c:showLegendKey val="0"/>
          <c:showVal val="0"/>
          <c:showCatName val="0"/>
          <c:showSerName val="0"/>
          <c:showPercent val="0"/>
          <c:showBubbleSize val="0"/>
        </c:dLbls>
        <c:smooth val="0"/>
        <c:axId val="58497773"/>
        <c:axId val="40173417"/>
      </c:lineChart>
      <c:catAx>
        <c:axId val="58497773"/>
        <c:scaling>
          <c:orientation val="minMax"/>
        </c:scaling>
        <c:delete val="0"/>
        <c:axPos val="b"/>
        <c:numFmt formatCode="#,##0" sourceLinked="1"/>
        <c:majorTickMark val="none"/>
        <c:minorTickMark val="none"/>
        <c:tickLblPos val="nextTo"/>
        <c:spPr>
          <a:noFill/>
          <a:ln w="9525" cap="flat" cmpd="sng">
            <a:solidFill>
              <a:schemeClr val="tx1">
                <a:lumMod val="15000"/>
                <a:lumOff val="85000"/>
              </a:schemeClr>
            </a:solidFill>
            <a:round/>
          </a:ln>
        </c:spPr>
        <c:txPr>
          <a:bodyPr/>
          <a:lstStyle/>
          <a:p>
            <a:pPr>
              <a:defRPr lang="en-US" sz="900" b="0" i="0" u="none" baseline="0">
                <a:solidFill>
                  <a:srgbClr val="000000"/>
                </a:solidFill>
                <a:latin typeface="Times New Roman"/>
                <a:ea typeface="Times New Roman"/>
                <a:cs typeface="Times New Roman"/>
              </a:defRPr>
            </a:pPr>
            <a:endParaRPr lang="pt-PT"/>
          </a:p>
        </c:txPr>
        <c:crossAx val="40173417"/>
        <c:crosses val="autoZero"/>
        <c:auto val="1"/>
        <c:lblAlgn val="ctr"/>
        <c:lblOffset val="100"/>
        <c:noMultiLvlLbl val="0"/>
      </c:catAx>
      <c:valAx>
        <c:axId val="40173417"/>
        <c:scaling>
          <c:orientation val="minMax"/>
          <c:min val="0.17150000000000001"/>
        </c:scaling>
        <c:delete val="0"/>
        <c:axPos val="l"/>
        <c:numFmt formatCode="0.00%" sourceLinked="1"/>
        <c:majorTickMark val="none"/>
        <c:minorTickMark val="none"/>
        <c:tickLblPos val="nextTo"/>
        <c:spPr>
          <a:noFill/>
          <a:ln w="6350">
            <a:noFill/>
          </a:ln>
        </c:spPr>
        <c:txPr>
          <a:bodyPr/>
          <a:lstStyle/>
          <a:p>
            <a:pPr>
              <a:defRPr lang="en-US" sz="900" b="0" i="0" u="none" baseline="0">
                <a:solidFill>
                  <a:srgbClr val="000000"/>
                </a:solidFill>
                <a:latin typeface="Times New Roman"/>
                <a:ea typeface="Times New Roman"/>
                <a:cs typeface="Times New Roman"/>
              </a:defRPr>
            </a:pPr>
            <a:endParaRPr lang="pt-PT"/>
          </a:p>
        </c:txPr>
        <c:crossAx val="58497773"/>
        <c:crosses val="autoZero"/>
        <c:crossBetween val="between"/>
        <c:majorUnit val="1.0000000000000002E-3"/>
      </c:valAx>
      <c:spPr>
        <a:noFill/>
        <a:ln w="6350">
          <a:noFill/>
        </a:ln>
      </c:spPr>
    </c:plotArea>
    <c:legend>
      <c:legendPos val="b"/>
      <c:layout>
        <c:manualLayout>
          <c:xMode val="edge"/>
          <c:yMode val="edge"/>
          <c:x val="0.14274999999999999"/>
          <c:y val="0.9355"/>
          <c:w val="0.71525000000000005"/>
          <c:h val="4.7500000000000001E-2"/>
        </c:manualLayout>
      </c:layout>
      <c:overlay val="0"/>
      <c:spPr>
        <a:noFill/>
        <a:ln w="6350">
          <a:noFill/>
        </a:ln>
      </c:spPr>
    </c:legend>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u="none" baseline="0">
          <a:solidFill>
            <a:srgbClr val="000000"/>
          </a:solidFill>
          <a:latin typeface="Times New Roman"/>
          <a:ea typeface="Times New Roman"/>
          <a:cs typeface="Times New Roman"/>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15735300</xdr:colOff>
      <xdr:row>1</xdr:row>
      <xdr:rowOff>152400</xdr:rowOff>
    </xdr:from>
    <xdr:to>
      <xdr:col>1</xdr:col>
      <xdr:colOff>16849725</xdr:colOff>
      <xdr:row>9</xdr:row>
      <xdr:rowOff>418427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5973425" y="342900"/>
          <a:ext cx="1114425" cy="1047750"/>
        </a:xfrm>
        <a:prstGeom prst="rect">
          <a:avLst/>
        </a:prstGeom>
        <a:noFill/>
        <a:ln>
          <a:noFill/>
        </a:ln>
      </xdr:spPr>
    </xdr:pic>
    <xdr:clientData/>
  </xdr:twoCellAnchor>
  <xdr:twoCellAnchor>
    <xdr:from>
      <xdr:col>1</xdr:col>
      <xdr:colOff>5599916</xdr:colOff>
      <xdr:row>11</xdr:row>
      <xdr:rowOff>108856</xdr:rowOff>
    </xdr:from>
    <xdr:to>
      <xdr:col>1</xdr:col>
      <xdr:colOff>11362764</xdr:colOff>
      <xdr:row>11</xdr:row>
      <xdr:rowOff>4852147</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11486029</xdr:colOff>
      <xdr:row>11</xdr:row>
      <xdr:rowOff>89647</xdr:rowOff>
    </xdr:from>
    <xdr:to>
      <xdr:col>1</xdr:col>
      <xdr:colOff>16876059</xdr:colOff>
      <xdr:row>11</xdr:row>
      <xdr:rowOff>4818530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112058</xdr:colOff>
      <xdr:row>11</xdr:row>
      <xdr:rowOff>112059</xdr:rowOff>
    </xdr:from>
    <xdr:to>
      <xdr:col>1</xdr:col>
      <xdr:colOff>5468469</xdr:colOff>
      <xdr:row>11</xdr:row>
      <xdr:rowOff>4863353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IAM\Relat&#243;rios\Relat&#243;rios%20de%20Mercados\Trimestral\Boletins%20Trimestrais\2022\1&#186;%20Trim\Boletim%20%20Trimestral%20-%20working%2011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as Juro"/>
      <sheetName val="MMI"/>
      <sheetName val="MCI"/>
      <sheetName val="Gráficos"/>
      <sheetName val="Tabelas"/>
      <sheetName val="MMI dados"/>
      <sheetName val="MCI dados"/>
    </sheetNames>
    <sheetDataSet>
      <sheetData sheetId="0"/>
      <sheetData sheetId="1"/>
      <sheetData sheetId="2">
        <row r="303">
          <cell r="B303">
            <v>44470</v>
          </cell>
        </row>
        <row r="304">
          <cell r="B304">
            <v>44474</v>
          </cell>
        </row>
        <row r="305">
          <cell r="B305">
            <v>44475</v>
          </cell>
        </row>
        <row r="306">
          <cell r="B306">
            <v>44476</v>
          </cell>
        </row>
        <row r="307">
          <cell r="B307">
            <v>44477</v>
          </cell>
        </row>
        <row r="308">
          <cell r="B308">
            <v>44480</v>
          </cell>
        </row>
        <row r="309">
          <cell r="B309">
            <v>44481</v>
          </cell>
        </row>
        <row r="310">
          <cell r="B310">
            <v>44482</v>
          </cell>
        </row>
        <row r="311">
          <cell r="B311">
            <v>44483</v>
          </cell>
        </row>
        <row r="312">
          <cell r="B312">
            <v>44484</v>
          </cell>
        </row>
        <row r="313">
          <cell r="B313">
            <v>44487</v>
          </cell>
        </row>
        <row r="314">
          <cell r="B314">
            <v>44488</v>
          </cell>
        </row>
        <row r="315">
          <cell r="B315">
            <v>44489</v>
          </cell>
        </row>
        <row r="316">
          <cell r="B316">
            <v>44490</v>
          </cell>
        </row>
        <row r="317">
          <cell r="B317">
            <v>44491</v>
          </cell>
        </row>
        <row r="318">
          <cell r="B318">
            <v>44494</v>
          </cell>
        </row>
        <row r="319">
          <cell r="B319">
            <v>44495</v>
          </cell>
        </row>
        <row r="320">
          <cell r="B320">
            <v>44496</v>
          </cell>
        </row>
        <row r="321">
          <cell r="B321">
            <v>44497</v>
          </cell>
        </row>
        <row r="322">
          <cell r="B322">
            <v>44498</v>
          </cell>
        </row>
        <row r="323">
          <cell r="B323">
            <v>44501</v>
          </cell>
        </row>
        <row r="324">
          <cell r="B324">
            <v>44502</v>
          </cell>
        </row>
        <row r="325">
          <cell r="B325">
            <v>44503</v>
          </cell>
        </row>
        <row r="326">
          <cell r="B326">
            <v>44504</v>
          </cell>
        </row>
        <row r="327">
          <cell r="B327">
            <v>44505</v>
          </cell>
        </row>
        <row r="328">
          <cell r="B328">
            <v>44508</v>
          </cell>
        </row>
        <row r="329">
          <cell r="B329">
            <v>44509</v>
          </cell>
        </row>
        <row r="330">
          <cell r="B330">
            <v>44511</v>
          </cell>
        </row>
        <row r="331">
          <cell r="B331">
            <v>44512</v>
          </cell>
        </row>
        <row r="332">
          <cell r="B332">
            <v>44515</v>
          </cell>
        </row>
        <row r="333">
          <cell r="B333">
            <v>44516</v>
          </cell>
        </row>
        <row r="334">
          <cell r="B334">
            <v>44517</v>
          </cell>
        </row>
        <row r="335">
          <cell r="B335">
            <v>44518</v>
          </cell>
        </row>
        <row r="336">
          <cell r="B336">
            <v>44519</v>
          </cell>
        </row>
        <row r="337">
          <cell r="B337">
            <v>44522</v>
          </cell>
        </row>
        <row r="338">
          <cell r="B338">
            <v>44523</v>
          </cell>
        </row>
        <row r="339">
          <cell r="B339">
            <v>44524</v>
          </cell>
        </row>
        <row r="340">
          <cell r="B340">
            <v>44525</v>
          </cell>
        </row>
        <row r="341">
          <cell r="B341">
            <v>44526</v>
          </cell>
        </row>
        <row r="342">
          <cell r="B342">
            <v>44529</v>
          </cell>
        </row>
        <row r="343">
          <cell r="B343">
            <v>44530</v>
          </cell>
        </row>
        <row r="344">
          <cell r="B344">
            <v>44531</v>
          </cell>
        </row>
        <row r="345">
          <cell r="B345">
            <v>44532</v>
          </cell>
        </row>
        <row r="346">
          <cell r="B346">
            <v>44533</v>
          </cell>
        </row>
        <row r="347">
          <cell r="B347">
            <v>44536</v>
          </cell>
        </row>
        <row r="348">
          <cell r="B348">
            <v>44537</v>
          </cell>
        </row>
        <row r="349">
          <cell r="B349">
            <v>44538</v>
          </cell>
        </row>
        <row r="350">
          <cell r="B350">
            <v>44539</v>
          </cell>
        </row>
        <row r="351">
          <cell r="B351">
            <v>44540</v>
          </cell>
        </row>
        <row r="352">
          <cell r="B352">
            <v>44543</v>
          </cell>
        </row>
        <row r="353">
          <cell r="B353">
            <v>44544</v>
          </cell>
        </row>
        <row r="354">
          <cell r="B354">
            <v>44545</v>
          </cell>
        </row>
        <row r="355">
          <cell r="B355">
            <v>44546</v>
          </cell>
        </row>
        <row r="356">
          <cell r="B356">
            <v>44547</v>
          </cell>
        </row>
        <row r="357">
          <cell r="B357">
            <v>44550</v>
          </cell>
        </row>
        <row r="358">
          <cell r="B358">
            <v>44551</v>
          </cell>
        </row>
        <row r="359">
          <cell r="B359">
            <v>44552</v>
          </cell>
        </row>
        <row r="360">
          <cell r="B360">
            <v>44553</v>
          </cell>
        </row>
        <row r="361">
          <cell r="B361">
            <v>44557</v>
          </cell>
        </row>
        <row r="362">
          <cell r="B362">
            <v>44558</v>
          </cell>
        </row>
        <row r="363">
          <cell r="B363">
            <v>44559</v>
          </cell>
        </row>
        <row r="364">
          <cell r="B364">
            <v>44560</v>
          </cell>
        </row>
        <row r="365">
          <cell r="B365">
            <v>44561</v>
          </cell>
        </row>
        <row r="366">
          <cell r="B366">
            <v>44564</v>
          </cell>
        </row>
        <row r="367">
          <cell r="B367">
            <v>44565</v>
          </cell>
        </row>
        <row r="368">
          <cell r="B368">
            <v>44566</v>
          </cell>
        </row>
        <row r="369">
          <cell r="B369">
            <v>44567</v>
          </cell>
        </row>
        <row r="370">
          <cell r="B370">
            <v>44568</v>
          </cell>
        </row>
        <row r="371">
          <cell r="B371">
            <v>44571</v>
          </cell>
        </row>
        <row r="373">
          <cell r="B373">
            <v>44573</v>
          </cell>
        </row>
        <row r="374">
          <cell r="B374">
            <v>44574</v>
          </cell>
        </row>
        <row r="375">
          <cell r="B375">
            <v>44575</v>
          </cell>
        </row>
        <row r="376">
          <cell r="B376">
            <v>44578</v>
          </cell>
        </row>
        <row r="377">
          <cell r="B377">
            <v>44579</v>
          </cell>
        </row>
        <row r="378">
          <cell r="B378">
            <v>44580</v>
          </cell>
        </row>
        <row r="379">
          <cell r="B379">
            <v>44581</v>
          </cell>
        </row>
        <row r="380">
          <cell r="B380">
            <v>44582</v>
          </cell>
        </row>
        <row r="381">
          <cell r="B381">
            <v>44585</v>
          </cell>
        </row>
        <row r="382">
          <cell r="B382">
            <v>44586</v>
          </cell>
        </row>
        <row r="383">
          <cell r="B383">
            <v>44587</v>
          </cell>
        </row>
        <row r="384">
          <cell r="B384">
            <v>44588</v>
          </cell>
        </row>
        <row r="385">
          <cell r="B385">
            <v>44589</v>
          </cell>
        </row>
        <row r="386">
          <cell r="B386">
            <v>44592</v>
          </cell>
        </row>
        <row r="387">
          <cell r="B387">
            <v>44593</v>
          </cell>
        </row>
        <row r="388">
          <cell r="B388">
            <v>44594</v>
          </cell>
        </row>
        <row r="389">
          <cell r="B389">
            <v>44595</v>
          </cell>
        </row>
        <row r="390">
          <cell r="B390">
            <v>44596</v>
          </cell>
        </row>
        <row r="391">
          <cell r="B391">
            <v>44599</v>
          </cell>
        </row>
        <row r="392">
          <cell r="B392">
            <v>44600</v>
          </cell>
        </row>
        <row r="393">
          <cell r="B393">
            <v>44601</v>
          </cell>
        </row>
        <row r="394">
          <cell r="B394">
            <v>44602</v>
          </cell>
        </row>
        <row r="395">
          <cell r="B395">
            <v>44603</v>
          </cell>
        </row>
        <row r="396">
          <cell r="B396">
            <v>44606</v>
          </cell>
        </row>
        <row r="397">
          <cell r="B397">
            <v>44607</v>
          </cell>
        </row>
        <row r="398">
          <cell r="B398">
            <v>44608</v>
          </cell>
        </row>
        <row r="399">
          <cell r="B399">
            <v>44609</v>
          </cell>
        </row>
        <row r="400">
          <cell r="B400">
            <v>44610</v>
          </cell>
        </row>
        <row r="401">
          <cell r="B401">
            <v>44613</v>
          </cell>
        </row>
        <row r="402">
          <cell r="B402">
            <v>44614</v>
          </cell>
        </row>
        <row r="403">
          <cell r="B403">
            <v>44615</v>
          </cell>
        </row>
        <row r="404">
          <cell r="B404">
            <v>44616</v>
          </cell>
        </row>
        <row r="405">
          <cell r="B405">
            <v>44617</v>
          </cell>
        </row>
        <row r="406">
          <cell r="B406">
            <v>44620</v>
          </cell>
        </row>
        <row r="407">
          <cell r="B407">
            <v>44621</v>
          </cell>
        </row>
        <row r="408">
          <cell r="B408">
            <v>44622</v>
          </cell>
        </row>
        <row r="409">
          <cell r="B409">
            <v>44623</v>
          </cell>
        </row>
        <row r="410">
          <cell r="B410">
            <v>44624</v>
          </cell>
        </row>
        <row r="411">
          <cell r="B411">
            <v>44627</v>
          </cell>
        </row>
        <row r="412">
          <cell r="B412">
            <v>44628</v>
          </cell>
        </row>
        <row r="413">
          <cell r="B413">
            <v>44629</v>
          </cell>
        </row>
        <row r="414">
          <cell r="B414">
            <v>44630</v>
          </cell>
        </row>
        <row r="415">
          <cell r="B415">
            <v>44631</v>
          </cell>
        </row>
        <row r="416">
          <cell r="B416">
            <v>44634</v>
          </cell>
        </row>
        <row r="417">
          <cell r="B417">
            <v>44635</v>
          </cell>
        </row>
        <row r="418">
          <cell r="B418">
            <v>44636</v>
          </cell>
        </row>
        <row r="419">
          <cell r="B419">
            <v>44637</v>
          </cell>
        </row>
        <row r="420">
          <cell r="B420">
            <v>44638</v>
          </cell>
        </row>
        <row r="421">
          <cell r="B421">
            <v>44641</v>
          </cell>
        </row>
        <row r="422">
          <cell r="B422">
            <v>44642</v>
          </cell>
        </row>
        <row r="423">
          <cell r="B423">
            <v>44643</v>
          </cell>
        </row>
        <row r="424">
          <cell r="B424">
            <v>44644</v>
          </cell>
        </row>
        <row r="425">
          <cell r="B425">
            <v>44645</v>
          </cell>
        </row>
        <row r="426">
          <cell r="B426">
            <v>44648</v>
          </cell>
        </row>
        <row r="427">
          <cell r="B427">
            <v>44649</v>
          </cell>
        </row>
        <row r="428">
          <cell r="B428">
            <v>44650</v>
          </cell>
        </row>
        <row r="429">
          <cell r="B429">
            <v>44651</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57"/>
  <sheetViews>
    <sheetView showGridLines="0" tabSelected="1" zoomScale="85" zoomScaleNormal="85" workbookViewId="0">
      <selection activeCell="B10" sqref="B10:B11"/>
    </sheetView>
  </sheetViews>
  <sheetFormatPr defaultRowHeight="14.5" x14ac:dyDescent="0.35"/>
  <cols>
    <col min="1" max="1" width="3.1796875" customWidth="1"/>
    <col min="2" max="2" width="255.54296875" customWidth="1"/>
  </cols>
  <sheetData>
    <row r="2" spans="2:2" x14ac:dyDescent="0.35">
      <c r="B2" s="112" t="s">
        <v>0</v>
      </c>
    </row>
    <row r="3" spans="2:2" ht="41.25" customHeight="1" x14ac:dyDescent="0.35">
      <c r="B3" s="112"/>
    </row>
    <row r="4" spans="2:2" ht="5.25" customHeight="1" thickBot="1" x14ac:dyDescent="0.4">
      <c r="B4" s="112"/>
    </row>
    <row r="5" spans="2:2" hidden="1" x14ac:dyDescent="0.35">
      <c r="B5" s="112"/>
    </row>
    <row r="6" spans="2:2" ht="4.5" hidden="1" customHeight="1" x14ac:dyDescent="0.35">
      <c r="B6" s="112"/>
    </row>
    <row r="7" spans="2:2" ht="7.5" hidden="1" customHeight="1" x14ac:dyDescent="0.35">
      <c r="B7" s="112"/>
    </row>
    <row r="8" spans="2:2" hidden="1" x14ac:dyDescent="0.35">
      <c r="B8" s="112"/>
    </row>
    <row r="9" spans="2:2" ht="21.75" hidden="1" customHeight="1" thickBot="1" x14ac:dyDescent="0.4"/>
    <row r="10" spans="2:2" ht="409.5" customHeight="1" x14ac:dyDescent="0.35">
      <c r="B10" s="113" t="s">
        <v>141</v>
      </c>
    </row>
    <row r="11" spans="2:2" ht="120.75" customHeight="1" thickBot="1" x14ac:dyDescent="0.4">
      <c r="B11" s="114"/>
    </row>
    <row r="12" spans="2:2" ht="409.5" customHeight="1" thickBot="1" x14ac:dyDescent="0.4">
      <c r="B12" s="1" t="s">
        <v>65</v>
      </c>
    </row>
    <row r="17" spans="2:5" x14ac:dyDescent="0.35">
      <c r="B17" s="64"/>
      <c r="C17" s="64"/>
      <c r="D17" s="64"/>
      <c r="E17" s="64"/>
    </row>
    <row r="18" spans="2:5" x14ac:dyDescent="0.35">
      <c r="B18" s="64"/>
      <c r="C18" s="64"/>
      <c r="D18" s="64"/>
      <c r="E18" s="64"/>
    </row>
    <row r="19" spans="2:5" x14ac:dyDescent="0.35">
      <c r="B19" s="64"/>
      <c r="C19" s="64"/>
      <c r="D19" s="64"/>
      <c r="E19" s="64"/>
    </row>
    <row r="20" spans="2:5" x14ac:dyDescent="0.35">
      <c r="B20" s="64"/>
      <c r="C20" s="64"/>
      <c r="D20" s="64"/>
      <c r="E20" s="64"/>
    </row>
    <row r="21" spans="2:5" x14ac:dyDescent="0.35">
      <c r="B21" s="64"/>
      <c r="C21" s="64"/>
      <c r="D21" s="64"/>
      <c r="E21" s="64"/>
    </row>
    <row r="22" spans="2:5" x14ac:dyDescent="0.35">
      <c r="B22" s="64"/>
      <c r="C22" s="64"/>
      <c r="D22" s="64"/>
      <c r="E22" s="64"/>
    </row>
    <row r="23" spans="2:5" x14ac:dyDescent="0.35">
      <c r="B23" s="64"/>
      <c r="C23" s="64"/>
      <c r="D23" s="64"/>
      <c r="E23" s="64"/>
    </row>
    <row r="24" spans="2:5" x14ac:dyDescent="0.35">
      <c r="B24" s="64"/>
      <c r="C24" s="64"/>
      <c r="D24" s="64"/>
      <c r="E24" s="64"/>
    </row>
    <row r="25" spans="2:5" x14ac:dyDescent="0.35">
      <c r="B25" s="64"/>
      <c r="C25" s="64"/>
      <c r="D25" s="64"/>
      <c r="E25" s="64"/>
    </row>
    <row r="26" spans="2:5" x14ac:dyDescent="0.35">
      <c r="B26" s="64"/>
      <c r="C26" s="64"/>
      <c r="D26" s="64"/>
      <c r="E26" s="64"/>
    </row>
    <row r="27" spans="2:5" x14ac:dyDescent="0.35">
      <c r="B27" s="64"/>
      <c r="C27" s="64"/>
      <c r="D27" s="64"/>
      <c r="E27" s="64"/>
    </row>
    <row r="28" spans="2:5" x14ac:dyDescent="0.35">
      <c r="B28" s="64"/>
      <c r="C28" s="64"/>
      <c r="D28" s="64"/>
      <c r="E28" s="64"/>
    </row>
    <row r="29" spans="2:5" x14ac:dyDescent="0.35">
      <c r="B29" s="64"/>
      <c r="C29" s="64"/>
      <c r="D29" s="64"/>
      <c r="E29" s="64"/>
    </row>
    <row r="30" spans="2:5" x14ac:dyDescent="0.35">
      <c r="B30" s="64"/>
      <c r="C30" s="64"/>
      <c r="D30" s="64"/>
      <c r="E30" s="64"/>
    </row>
    <row r="31" spans="2:5" x14ac:dyDescent="0.35">
      <c r="B31" s="64"/>
      <c r="C31" s="64"/>
      <c r="D31" s="64"/>
      <c r="E31" s="64"/>
    </row>
    <row r="32" spans="2:5" x14ac:dyDescent="0.35">
      <c r="B32" s="64"/>
      <c r="C32" s="64"/>
      <c r="D32" s="64"/>
      <c r="E32" s="64"/>
    </row>
    <row r="33" spans="2:5" x14ac:dyDescent="0.35">
      <c r="B33" s="64"/>
      <c r="C33" s="64"/>
      <c r="D33" s="64"/>
      <c r="E33" s="64"/>
    </row>
    <row r="34" spans="2:5" x14ac:dyDescent="0.35">
      <c r="B34" s="64"/>
      <c r="C34" s="64"/>
      <c r="D34" s="64"/>
      <c r="E34" s="64"/>
    </row>
    <row r="35" spans="2:5" x14ac:dyDescent="0.35">
      <c r="B35" s="64"/>
      <c r="C35" s="64"/>
      <c r="D35" s="64"/>
      <c r="E35" s="64"/>
    </row>
    <row r="36" spans="2:5" x14ac:dyDescent="0.35">
      <c r="B36" s="64"/>
      <c r="C36" s="64"/>
      <c r="D36" s="64"/>
      <c r="E36" s="64"/>
    </row>
    <row r="37" spans="2:5" x14ac:dyDescent="0.35">
      <c r="B37" s="64"/>
      <c r="C37" s="64"/>
      <c r="D37" s="64"/>
      <c r="E37" s="64"/>
    </row>
    <row r="38" spans="2:5" x14ac:dyDescent="0.35">
      <c r="B38" s="64"/>
      <c r="C38" s="64"/>
      <c r="D38" s="64"/>
      <c r="E38" s="64"/>
    </row>
    <row r="39" spans="2:5" x14ac:dyDescent="0.35">
      <c r="B39" s="64"/>
      <c r="C39" s="64"/>
      <c r="D39" s="64"/>
      <c r="E39" s="64"/>
    </row>
    <row r="40" spans="2:5" x14ac:dyDescent="0.35">
      <c r="B40" s="64"/>
      <c r="C40" s="64"/>
      <c r="D40" s="64"/>
      <c r="E40" s="64"/>
    </row>
    <row r="41" spans="2:5" x14ac:dyDescent="0.35">
      <c r="B41" s="64"/>
      <c r="C41" s="64"/>
      <c r="D41" s="64"/>
      <c r="E41" s="64"/>
    </row>
    <row r="42" spans="2:5" x14ac:dyDescent="0.35">
      <c r="B42" s="64"/>
      <c r="C42" s="64"/>
      <c r="D42" s="64"/>
      <c r="E42" s="64"/>
    </row>
    <row r="43" spans="2:5" x14ac:dyDescent="0.35">
      <c r="B43" s="64"/>
      <c r="C43" s="64"/>
      <c r="D43" s="64"/>
      <c r="E43" s="64"/>
    </row>
    <row r="44" spans="2:5" x14ac:dyDescent="0.35">
      <c r="B44" s="64"/>
      <c r="C44" s="64"/>
      <c r="D44" s="64"/>
      <c r="E44" s="64"/>
    </row>
    <row r="45" spans="2:5" x14ac:dyDescent="0.35">
      <c r="B45" s="64"/>
      <c r="C45" s="64"/>
      <c r="D45" s="64"/>
      <c r="E45" s="64"/>
    </row>
    <row r="46" spans="2:5" x14ac:dyDescent="0.35">
      <c r="B46" s="64"/>
      <c r="C46" s="64"/>
      <c r="D46" s="64"/>
      <c r="E46" s="64"/>
    </row>
    <row r="47" spans="2:5" x14ac:dyDescent="0.35">
      <c r="B47" s="64"/>
      <c r="C47" s="64"/>
      <c r="D47" s="64"/>
      <c r="E47" s="64"/>
    </row>
    <row r="48" spans="2:5" x14ac:dyDescent="0.35">
      <c r="B48" s="64"/>
      <c r="C48" s="64"/>
      <c r="D48" s="64"/>
      <c r="E48" s="64"/>
    </row>
    <row r="49" spans="2:5" x14ac:dyDescent="0.35">
      <c r="B49" s="64"/>
      <c r="C49" s="64"/>
      <c r="D49" s="64"/>
      <c r="E49" s="64"/>
    </row>
    <row r="50" spans="2:5" x14ac:dyDescent="0.35">
      <c r="B50" s="64"/>
      <c r="C50" s="64"/>
      <c r="D50" s="64"/>
      <c r="E50" s="64"/>
    </row>
    <row r="51" spans="2:5" x14ac:dyDescent="0.35">
      <c r="B51" s="64"/>
      <c r="C51" s="64"/>
      <c r="D51" s="64"/>
      <c r="E51" s="64"/>
    </row>
    <row r="52" spans="2:5" x14ac:dyDescent="0.35">
      <c r="B52" s="64"/>
      <c r="C52" s="64"/>
      <c r="D52" s="64"/>
      <c r="E52" s="64"/>
    </row>
    <row r="53" spans="2:5" x14ac:dyDescent="0.35">
      <c r="B53" s="64"/>
      <c r="C53" s="64"/>
      <c r="D53" s="64"/>
      <c r="E53" s="64"/>
    </row>
    <row r="54" spans="2:5" x14ac:dyDescent="0.35">
      <c r="B54" s="64"/>
      <c r="C54" s="64"/>
      <c r="D54" s="64"/>
      <c r="E54" s="64"/>
    </row>
    <row r="55" spans="2:5" x14ac:dyDescent="0.35">
      <c r="B55" s="64"/>
      <c r="C55" s="64"/>
      <c r="D55" s="64"/>
      <c r="E55" s="64"/>
    </row>
    <row r="56" spans="2:5" x14ac:dyDescent="0.35">
      <c r="B56" s="64"/>
      <c r="C56" s="64"/>
      <c r="D56" s="64"/>
      <c r="E56" s="64"/>
    </row>
    <row r="57" spans="2:5" x14ac:dyDescent="0.35">
      <c r="B57" s="64"/>
      <c r="C57" s="64"/>
      <c r="D57" s="64"/>
      <c r="E57" s="64"/>
    </row>
    <row r="58" spans="2:5" x14ac:dyDescent="0.35">
      <c r="B58" s="64"/>
      <c r="C58" s="64"/>
      <c r="D58" s="64"/>
      <c r="E58" s="64"/>
    </row>
    <row r="59" spans="2:5" x14ac:dyDescent="0.35">
      <c r="B59" s="64"/>
      <c r="C59" s="64"/>
      <c r="D59" s="64"/>
      <c r="E59" s="64"/>
    </row>
    <row r="60" spans="2:5" x14ac:dyDescent="0.35">
      <c r="B60" s="64"/>
      <c r="C60" s="64"/>
      <c r="D60" s="64"/>
      <c r="E60" s="64"/>
    </row>
    <row r="61" spans="2:5" x14ac:dyDescent="0.35">
      <c r="B61" s="64"/>
      <c r="C61" s="64"/>
      <c r="D61" s="64"/>
      <c r="E61" s="64"/>
    </row>
    <row r="62" spans="2:5" x14ac:dyDescent="0.35">
      <c r="B62" s="64"/>
      <c r="C62" s="64"/>
      <c r="D62" s="64"/>
      <c r="E62" s="64"/>
    </row>
    <row r="63" spans="2:5" x14ac:dyDescent="0.35">
      <c r="B63" s="64"/>
      <c r="C63" s="64"/>
      <c r="D63" s="64"/>
      <c r="E63" s="64"/>
    </row>
    <row r="64" spans="2:5" x14ac:dyDescent="0.35">
      <c r="B64" s="64"/>
      <c r="C64" s="64"/>
      <c r="D64" s="64"/>
      <c r="E64" s="64"/>
    </row>
    <row r="65" spans="2:5" x14ac:dyDescent="0.35">
      <c r="B65" s="64"/>
      <c r="C65" s="64"/>
      <c r="D65" s="64"/>
      <c r="E65" s="64"/>
    </row>
    <row r="66" spans="2:5" x14ac:dyDescent="0.35">
      <c r="B66" s="64"/>
      <c r="C66" s="64"/>
      <c r="D66" s="64"/>
      <c r="E66" s="64"/>
    </row>
    <row r="67" spans="2:5" x14ac:dyDescent="0.35">
      <c r="B67" s="64"/>
      <c r="C67" s="64"/>
      <c r="D67" s="64"/>
      <c r="E67" s="64"/>
    </row>
    <row r="68" spans="2:5" x14ac:dyDescent="0.35">
      <c r="B68" s="64"/>
      <c r="C68" s="64"/>
      <c r="D68" s="64"/>
      <c r="E68" s="64"/>
    </row>
    <row r="69" spans="2:5" x14ac:dyDescent="0.35">
      <c r="B69" s="64"/>
      <c r="C69" s="64"/>
      <c r="D69" s="64"/>
      <c r="E69" s="64"/>
    </row>
    <row r="70" spans="2:5" x14ac:dyDescent="0.35">
      <c r="B70" s="64"/>
      <c r="C70" s="64"/>
      <c r="D70" s="64"/>
      <c r="E70" s="64"/>
    </row>
    <row r="71" spans="2:5" x14ac:dyDescent="0.35">
      <c r="B71" s="64"/>
      <c r="C71" s="64"/>
      <c r="D71" s="64"/>
      <c r="E71" s="64"/>
    </row>
    <row r="72" spans="2:5" x14ac:dyDescent="0.35">
      <c r="B72" s="64"/>
      <c r="C72" s="64"/>
      <c r="D72" s="64"/>
      <c r="E72" s="64"/>
    </row>
    <row r="73" spans="2:5" x14ac:dyDescent="0.35">
      <c r="B73" s="64"/>
      <c r="C73" s="64"/>
      <c r="D73" s="64"/>
      <c r="E73" s="64"/>
    </row>
    <row r="74" spans="2:5" x14ac:dyDescent="0.35">
      <c r="B74" s="64"/>
      <c r="C74" s="64"/>
      <c r="D74" s="64"/>
      <c r="E74" s="64"/>
    </row>
    <row r="75" spans="2:5" x14ac:dyDescent="0.35">
      <c r="B75" s="64"/>
      <c r="C75" s="64"/>
      <c r="D75" s="64"/>
      <c r="E75" s="64"/>
    </row>
    <row r="76" spans="2:5" x14ac:dyDescent="0.35">
      <c r="B76" s="64"/>
      <c r="C76" s="64"/>
      <c r="D76" s="64"/>
      <c r="E76" s="64"/>
    </row>
    <row r="77" spans="2:5" x14ac:dyDescent="0.35">
      <c r="B77" s="64"/>
      <c r="C77" s="64"/>
      <c r="D77" s="64"/>
      <c r="E77" s="64"/>
    </row>
    <row r="78" spans="2:5" x14ac:dyDescent="0.35">
      <c r="B78" s="64"/>
      <c r="C78" s="64"/>
      <c r="D78" s="64"/>
      <c r="E78" s="64"/>
    </row>
    <row r="79" spans="2:5" x14ac:dyDescent="0.35">
      <c r="B79" s="64"/>
      <c r="C79" s="64"/>
      <c r="D79" s="64"/>
      <c r="E79" s="64"/>
    </row>
    <row r="80" spans="2:5" x14ac:dyDescent="0.35">
      <c r="B80" s="64"/>
      <c r="C80" s="64"/>
      <c r="D80" s="64"/>
      <c r="E80" s="64"/>
    </row>
    <row r="81" spans="2:5" x14ac:dyDescent="0.35">
      <c r="B81" s="64"/>
      <c r="C81" s="64"/>
      <c r="D81" s="64"/>
      <c r="E81" s="64"/>
    </row>
    <row r="82" spans="2:5" x14ac:dyDescent="0.35">
      <c r="B82" s="64"/>
      <c r="C82" s="64"/>
      <c r="D82" s="64"/>
      <c r="E82" s="64"/>
    </row>
    <row r="83" spans="2:5" x14ac:dyDescent="0.35">
      <c r="B83" s="64"/>
      <c r="C83" s="64"/>
      <c r="D83" s="64"/>
      <c r="E83" s="64"/>
    </row>
    <row r="84" spans="2:5" x14ac:dyDescent="0.35">
      <c r="B84" s="64"/>
      <c r="C84" s="64"/>
      <c r="D84" s="64"/>
      <c r="E84" s="64"/>
    </row>
    <row r="85" spans="2:5" x14ac:dyDescent="0.35">
      <c r="B85" s="64"/>
      <c r="C85" s="64"/>
      <c r="D85" s="64"/>
      <c r="E85" s="64"/>
    </row>
    <row r="86" spans="2:5" x14ac:dyDescent="0.35">
      <c r="B86" s="64"/>
      <c r="C86" s="64"/>
      <c r="D86" s="64"/>
      <c r="E86" s="64"/>
    </row>
    <row r="87" spans="2:5" x14ac:dyDescent="0.35">
      <c r="B87" s="64"/>
      <c r="C87" s="64"/>
      <c r="D87" s="64"/>
      <c r="E87" s="64"/>
    </row>
    <row r="88" spans="2:5" x14ac:dyDescent="0.35">
      <c r="B88" s="64"/>
      <c r="C88" s="64"/>
      <c r="D88" s="64"/>
      <c r="E88" s="64"/>
    </row>
    <row r="89" spans="2:5" x14ac:dyDescent="0.35">
      <c r="B89" s="64"/>
      <c r="C89" s="64"/>
      <c r="D89" s="64"/>
      <c r="E89" s="64"/>
    </row>
    <row r="90" spans="2:5" x14ac:dyDescent="0.35">
      <c r="B90" s="64"/>
      <c r="C90" s="64"/>
      <c r="D90" s="64"/>
      <c r="E90" s="64"/>
    </row>
    <row r="91" spans="2:5" x14ac:dyDescent="0.35">
      <c r="B91" s="64"/>
      <c r="C91" s="64"/>
      <c r="D91" s="64"/>
      <c r="E91" s="64"/>
    </row>
    <row r="92" spans="2:5" x14ac:dyDescent="0.35">
      <c r="B92" s="64"/>
      <c r="C92" s="64"/>
      <c r="D92" s="64"/>
      <c r="E92" s="64"/>
    </row>
    <row r="93" spans="2:5" x14ac:dyDescent="0.35">
      <c r="B93" s="64"/>
      <c r="C93" s="64"/>
      <c r="D93" s="64"/>
      <c r="E93" s="64"/>
    </row>
    <row r="94" spans="2:5" x14ac:dyDescent="0.35">
      <c r="B94" s="64"/>
      <c r="C94" s="64"/>
      <c r="D94" s="64"/>
      <c r="E94" s="64"/>
    </row>
    <row r="95" spans="2:5" x14ac:dyDescent="0.35">
      <c r="B95" s="64"/>
      <c r="C95" s="64"/>
      <c r="D95" s="64"/>
      <c r="E95" s="64"/>
    </row>
    <row r="96" spans="2:5" x14ac:dyDescent="0.35">
      <c r="B96" s="64"/>
      <c r="C96" s="64"/>
      <c r="D96" s="64"/>
      <c r="E96" s="64"/>
    </row>
    <row r="97" spans="2:5" x14ac:dyDescent="0.35">
      <c r="B97" s="64"/>
      <c r="C97" s="64"/>
      <c r="D97" s="64"/>
      <c r="E97" s="64"/>
    </row>
    <row r="98" spans="2:5" x14ac:dyDescent="0.35">
      <c r="B98" s="64"/>
      <c r="C98" s="64"/>
      <c r="D98" s="64"/>
      <c r="E98" s="64"/>
    </row>
    <row r="99" spans="2:5" x14ac:dyDescent="0.35">
      <c r="B99" s="64"/>
      <c r="C99" s="64"/>
      <c r="D99" s="64"/>
      <c r="E99" s="64"/>
    </row>
    <row r="100" spans="2:5" x14ac:dyDescent="0.35">
      <c r="B100" s="64"/>
      <c r="C100" s="64"/>
      <c r="D100" s="64"/>
      <c r="E100" s="64"/>
    </row>
    <row r="101" spans="2:5" x14ac:dyDescent="0.35">
      <c r="B101" s="64"/>
      <c r="C101" s="64"/>
      <c r="D101" s="64"/>
      <c r="E101" s="64"/>
    </row>
    <row r="102" spans="2:5" x14ac:dyDescent="0.35">
      <c r="B102" s="64"/>
      <c r="C102" s="64"/>
      <c r="D102" s="64"/>
      <c r="E102" s="64"/>
    </row>
    <row r="103" spans="2:5" x14ac:dyDescent="0.35">
      <c r="B103" s="64"/>
      <c r="C103" s="64"/>
      <c r="D103" s="64"/>
      <c r="E103" s="64"/>
    </row>
    <row r="104" spans="2:5" x14ac:dyDescent="0.35">
      <c r="B104" s="64"/>
      <c r="C104" s="64"/>
      <c r="D104" s="64"/>
      <c r="E104" s="64"/>
    </row>
    <row r="105" spans="2:5" x14ac:dyDescent="0.35">
      <c r="B105" s="64"/>
      <c r="C105" s="64"/>
      <c r="D105" s="64"/>
      <c r="E105" s="64"/>
    </row>
    <row r="106" spans="2:5" x14ac:dyDescent="0.35">
      <c r="B106" s="64"/>
      <c r="C106" s="64"/>
      <c r="D106" s="64"/>
      <c r="E106" s="64"/>
    </row>
    <row r="107" spans="2:5" x14ac:dyDescent="0.35">
      <c r="B107" s="64"/>
      <c r="C107" s="64"/>
      <c r="D107" s="64"/>
      <c r="E107" s="64"/>
    </row>
    <row r="108" spans="2:5" x14ac:dyDescent="0.35">
      <c r="B108" s="64"/>
      <c r="C108" s="64"/>
      <c r="D108" s="64"/>
      <c r="E108" s="64"/>
    </row>
    <row r="109" spans="2:5" x14ac:dyDescent="0.35">
      <c r="B109" s="64"/>
      <c r="C109" s="64"/>
      <c r="D109" s="64"/>
      <c r="E109" s="64"/>
    </row>
    <row r="110" spans="2:5" x14ac:dyDescent="0.35">
      <c r="B110" s="64"/>
      <c r="C110" s="64"/>
      <c r="D110" s="64"/>
      <c r="E110" s="64"/>
    </row>
    <row r="111" spans="2:5" x14ac:dyDescent="0.35">
      <c r="B111" s="64"/>
      <c r="C111" s="64"/>
      <c r="D111" s="64"/>
      <c r="E111" s="64"/>
    </row>
    <row r="112" spans="2:5" x14ac:dyDescent="0.35">
      <c r="B112" s="64"/>
      <c r="C112" s="64"/>
      <c r="D112" s="64"/>
      <c r="E112" s="64"/>
    </row>
    <row r="113" spans="2:5" x14ac:dyDescent="0.35">
      <c r="B113" s="64"/>
      <c r="C113" s="64"/>
      <c r="D113" s="64"/>
      <c r="E113" s="64"/>
    </row>
    <row r="114" spans="2:5" x14ac:dyDescent="0.35">
      <c r="B114" s="64"/>
      <c r="C114" s="64"/>
      <c r="D114" s="64"/>
      <c r="E114" s="64"/>
    </row>
    <row r="115" spans="2:5" x14ac:dyDescent="0.35">
      <c r="B115" s="64"/>
      <c r="C115" s="64"/>
      <c r="D115" s="64"/>
      <c r="E115" s="64"/>
    </row>
    <row r="116" spans="2:5" x14ac:dyDescent="0.35">
      <c r="B116" s="64"/>
      <c r="C116" s="64"/>
      <c r="D116" s="64"/>
      <c r="E116" s="64"/>
    </row>
    <row r="117" spans="2:5" x14ac:dyDescent="0.35">
      <c r="B117" s="64"/>
      <c r="C117" s="64"/>
      <c r="D117" s="64"/>
      <c r="E117" s="64"/>
    </row>
    <row r="118" spans="2:5" x14ac:dyDescent="0.35">
      <c r="B118" s="64"/>
      <c r="C118" s="64"/>
      <c r="D118" s="64"/>
      <c r="E118" s="64"/>
    </row>
    <row r="119" spans="2:5" x14ac:dyDescent="0.35">
      <c r="B119" s="64"/>
      <c r="C119" s="64"/>
      <c r="D119" s="64"/>
      <c r="E119" s="64"/>
    </row>
    <row r="120" spans="2:5" x14ac:dyDescent="0.35">
      <c r="B120" s="64"/>
      <c r="C120" s="64"/>
      <c r="D120" s="64"/>
      <c r="E120" s="64"/>
    </row>
    <row r="121" spans="2:5" x14ac:dyDescent="0.35">
      <c r="B121" s="64"/>
      <c r="C121" s="64"/>
      <c r="D121" s="64"/>
      <c r="E121" s="64"/>
    </row>
    <row r="122" spans="2:5" x14ac:dyDescent="0.35">
      <c r="B122" s="64"/>
      <c r="C122" s="64"/>
      <c r="D122" s="64"/>
      <c r="E122" s="64"/>
    </row>
    <row r="123" spans="2:5" x14ac:dyDescent="0.35">
      <c r="B123" s="64"/>
      <c r="C123" s="64"/>
      <c r="D123" s="64"/>
      <c r="E123" s="64"/>
    </row>
    <row r="124" spans="2:5" x14ac:dyDescent="0.35">
      <c r="B124" s="64"/>
      <c r="C124" s="64"/>
      <c r="D124" s="64"/>
      <c r="E124" s="64"/>
    </row>
    <row r="125" spans="2:5" x14ac:dyDescent="0.35">
      <c r="B125" s="64"/>
      <c r="C125" s="64"/>
      <c r="D125" s="64"/>
      <c r="E125" s="64"/>
    </row>
    <row r="126" spans="2:5" x14ac:dyDescent="0.35">
      <c r="B126" s="64"/>
      <c r="C126" s="64"/>
      <c r="D126" s="64"/>
      <c r="E126" s="64"/>
    </row>
    <row r="127" spans="2:5" x14ac:dyDescent="0.35">
      <c r="B127" s="64"/>
      <c r="C127" s="64"/>
      <c r="D127" s="64"/>
      <c r="E127" s="64"/>
    </row>
    <row r="128" spans="2:5" x14ac:dyDescent="0.35">
      <c r="B128" s="64"/>
      <c r="C128" s="64"/>
      <c r="D128" s="64"/>
      <c r="E128" s="64"/>
    </row>
    <row r="129" spans="2:5" x14ac:dyDescent="0.35">
      <c r="B129" s="64"/>
      <c r="C129" s="64"/>
      <c r="D129" s="64"/>
      <c r="E129" s="64"/>
    </row>
    <row r="130" spans="2:5" x14ac:dyDescent="0.35">
      <c r="B130" s="64"/>
      <c r="C130" s="64"/>
      <c r="D130" s="64"/>
      <c r="E130" s="64"/>
    </row>
    <row r="131" spans="2:5" x14ac:dyDescent="0.35">
      <c r="B131" s="64"/>
      <c r="C131" s="64"/>
      <c r="D131" s="64"/>
      <c r="E131" s="64"/>
    </row>
    <row r="132" spans="2:5" x14ac:dyDescent="0.35">
      <c r="B132" s="64"/>
      <c r="C132" s="64"/>
      <c r="D132" s="64"/>
      <c r="E132" s="64"/>
    </row>
    <row r="133" spans="2:5" x14ac:dyDescent="0.35">
      <c r="B133" s="64"/>
      <c r="C133" s="64"/>
      <c r="D133" s="64"/>
      <c r="E133" s="64"/>
    </row>
    <row r="134" spans="2:5" x14ac:dyDescent="0.35">
      <c r="B134" s="64"/>
      <c r="C134" s="64"/>
      <c r="D134" s="64"/>
      <c r="E134" s="64"/>
    </row>
    <row r="135" spans="2:5" x14ac:dyDescent="0.35">
      <c r="B135" s="64"/>
      <c r="C135" s="64"/>
      <c r="D135" s="64"/>
      <c r="E135" s="64"/>
    </row>
    <row r="136" spans="2:5" x14ac:dyDescent="0.35">
      <c r="B136" s="64"/>
      <c r="C136" s="64"/>
      <c r="D136" s="64"/>
      <c r="E136" s="64"/>
    </row>
    <row r="137" spans="2:5" x14ac:dyDescent="0.35">
      <c r="B137" s="64"/>
      <c r="C137" s="64"/>
      <c r="D137" s="64"/>
      <c r="E137" s="64"/>
    </row>
    <row r="138" spans="2:5" x14ac:dyDescent="0.35">
      <c r="B138" s="64"/>
      <c r="C138" s="64"/>
      <c r="D138" s="64"/>
      <c r="E138" s="64"/>
    </row>
    <row r="139" spans="2:5" x14ac:dyDescent="0.35">
      <c r="B139" s="64"/>
      <c r="C139" s="64"/>
      <c r="D139" s="64"/>
      <c r="E139" s="64"/>
    </row>
    <row r="140" spans="2:5" x14ac:dyDescent="0.35">
      <c r="B140" s="64"/>
      <c r="C140" s="64"/>
      <c r="D140" s="64"/>
      <c r="E140" s="64"/>
    </row>
    <row r="141" spans="2:5" x14ac:dyDescent="0.35">
      <c r="B141" s="64"/>
      <c r="C141" s="64"/>
      <c r="D141" s="64"/>
      <c r="E141" s="64"/>
    </row>
    <row r="142" spans="2:5" x14ac:dyDescent="0.35">
      <c r="B142" s="64"/>
      <c r="C142" s="64"/>
      <c r="D142" s="64"/>
      <c r="E142" s="64"/>
    </row>
    <row r="143" spans="2:5" x14ac:dyDescent="0.35">
      <c r="B143" s="64"/>
      <c r="C143" s="64"/>
      <c r="D143" s="64"/>
      <c r="E143" s="64"/>
    </row>
    <row r="144" spans="2:5" x14ac:dyDescent="0.35">
      <c r="B144" s="64"/>
      <c r="C144" s="64"/>
      <c r="D144" s="64"/>
      <c r="E144" s="64"/>
    </row>
    <row r="145" spans="2:5" x14ac:dyDescent="0.35">
      <c r="B145" s="64"/>
      <c r="C145" s="64"/>
      <c r="D145" s="64"/>
      <c r="E145" s="64"/>
    </row>
    <row r="146" spans="2:5" x14ac:dyDescent="0.35">
      <c r="B146" s="64"/>
      <c r="C146" s="64"/>
      <c r="D146" s="64"/>
      <c r="E146" s="64"/>
    </row>
    <row r="147" spans="2:5" x14ac:dyDescent="0.35">
      <c r="B147" s="64"/>
      <c r="C147" s="64"/>
      <c r="D147" s="64"/>
      <c r="E147" s="64"/>
    </row>
    <row r="148" spans="2:5" x14ac:dyDescent="0.35">
      <c r="B148" s="64"/>
      <c r="C148" s="64"/>
      <c r="D148" s="64"/>
      <c r="E148" s="64"/>
    </row>
    <row r="149" spans="2:5" x14ac:dyDescent="0.35">
      <c r="B149" s="64"/>
      <c r="C149" s="64"/>
      <c r="D149" s="64"/>
      <c r="E149" s="64"/>
    </row>
    <row r="150" spans="2:5" x14ac:dyDescent="0.35">
      <c r="B150" s="64"/>
      <c r="C150" s="64"/>
      <c r="D150" s="64"/>
      <c r="E150" s="64"/>
    </row>
    <row r="151" spans="2:5" x14ac:dyDescent="0.35">
      <c r="B151" s="64"/>
      <c r="C151" s="64"/>
      <c r="D151" s="64"/>
      <c r="E151" s="64"/>
    </row>
    <row r="152" spans="2:5" x14ac:dyDescent="0.35">
      <c r="B152" s="64"/>
      <c r="C152" s="64"/>
      <c r="D152" s="64"/>
      <c r="E152" s="64"/>
    </row>
    <row r="153" spans="2:5" x14ac:dyDescent="0.35">
      <c r="B153" s="64"/>
      <c r="C153" s="64"/>
      <c r="D153" s="64"/>
      <c r="E153" s="64"/>
    </row>
    <row r="154" spans="2:5" x14ac:dyDescent="0.35">
      <c r="B154" s="64"/>
      <c r="C154" s="64"/>
      <c r="D154" s="64"/>
      <c r="E154" s="64"/>
    </row>
    <row r="155" spans="2:5" x14ac:dyDescent="0.35">
      <c r="B155" s="64"/>
      <c r="C155" s="64"/>
      <c r="D155" s="64"/>
      <c r="E155" s="64"/>
    </row>
    <row r="156" spans="2:5" x14ac:dyDescent="0.35">
      <c r="B156" s="64"/>
      <c r="C156" s="64"/>
      <c r="D156" s="64"/>
      <c r="E156" s="64"/>
    </row>
    <row r="157" spans="2:5" x14ac:dyDescent="0.35">
      <c r="B157" s="64"/>
      <c r="C157" s="64"/>
      <c r="D157" s="64"/>
      <c r="E157" s="64"/>
    </row>
    <row r="158" spans="2:5" x14ac:dyDescent="0.35">
      <c r="B158" s="64"/>
      <c r="C158" s="64"/>
      <c r="D158" s="64"/>
      <c r="E158" s="64"/>
    </row>
    <row r="159" spans="2:5" x14ac:dyDescent="0.35">
      <c r="B159" s="64"/>
      <c r="C159" s="64"/>
      <c r="D159" s="64"/>
      <c r="E159" s="64"/>
    </row>
    <row r="160" spans="2:5" x14ac:dyDescent="0.35">
      <c r="B160" s="64"/>
      <c r="C160" s="64"/>
      <c r="D160" s="64"/>
      <c r="E160" s="64"/>
    </row>
    <row r="161" spans="2:5" x14ac:dyDescent="0.35">
      <c r="B161" s="64"/>
      <c r="C161" s="64"/>
      <c r="D161" s="64"/>
      <c r="E161" s="64"/>
    </row>
    <row r="162" spans="2:5" x14ac:dyDescent="0.35">
      <c r="B162" s="64"/>
      <c r="C162" s="64"/>
      <c r="D162" s="64"/>
      <c r="E162" s="64"/>
    </row>
    <row r="163" spans="2:5" x14ac:dyDescent="0.35">
      <c r="B163" s="64"/>
      <c r="C163" s="64"/>
      <c r="D163" s="64"/>
      <c r="E163" s="64"/>
    </row>
    <row r="164" spans="2:5" x14ac:dyDescent="0.35">
      <c r="B164" s="64"/>
      <c r="C164" s="64"/>
      <c r="D164" s="64"/>
      <c r="E164" s="64"/>
    </row>
    <row r="165" spans="2:5" x14ac:dyDescent="0.35">
      <c r="B165" s="64"/>
      <c r="C165" s="64"/>
      <c r="D165" s="64"/>
      <c r="E165" s="64"/>
    </row>
    <row r="166" spans="2:5" x14ac:dyDescent="0.35">
      <c r="B166" s="64"/>
      <c r="C166" s="64"/>
      <c r="D166" s="64"/>
      <c r="E166" s="64"/>
    </row>
    <row r="167" spans="2:5" x14ac:dyDescent="0.35">
      <c r="B167" s="64"/>
      <c r="C167" s="64"/>
      <c r="D167" s="64"/>
      <c r="E167" s="64"/>
    </row>
    <row r="168" spans="2:5" x14ac:dyDescent="0.35">
      <c r="B168" s="64"/>
      <c r="C168" s="64"/>
      <c r="D168" s="64"/>
      <c r="E168" s="64"/>
    </row>
    <row r="169" spans="2:5" x14ac:dyDescent="0.35">
      <c r="B169" s="64"/>
      <c r="C169" s="64"/>
      <c r="D169" s="64"/>
      <c r="E169" s="64"/>
    </row>
    <row r="170" spans="2:5" x14ac:dyDescent="0.35">
      <c r="B170" s="64"/>
      <c r="C170" s="64"/>
      <c r="D170" s="64"/>
      <c r="E170" s="64"/>
    </row>
    <row r="171" spans="2:5" x14ac:dyDescent="0.35">
      <c r="B171" s="64"/>
      <c r="C171" s="64"/>
      <c r="D171" s="64"/>
      <c r="E171" s="64"/>
    </row>
    <row r="172" spans="2:5" x14ac:dyDescent="0.35">
      <c r="B172" s="64"/>
      <c r="C172" s="64"/>
      <c r="D172" s="64"/>
      <c r="E172" s="64"/>
    </row>
    <row r="173" spans="2:5" x14ac:dyDescent="0.35">
      <c r="B173" s="64"/>
      <c r="C173" s="64"/>
      <c r="D173" s="64"/>
      <c r="E173" s="64"/>
    </row>
    <row r="174" spans="2:5" x14ac:dyDescent="0.35">
      <c r="B174" s="64"/>
      <c r="C174" s="64"/>
      <c r="D174" s="64"/>
      <c r="E174" s="64"/>
    </row>
    <row r="175" spans="2:5" x14ac:dyDescent="0.35">
      <c r="B175" s="64"/>
      <c r="C175" s="64"/>
      <c r="D175" s="64"/>
      <c r="E175" s="64"/>
    </row>
    <row r="176" spans="2:5" x14ac:dyDescent="0.35">
      <c r="B176" s="64"/>
      <c r="C176" s="64"/>
      <c r="D176" s="64"/>
      <c r="E176" s="64"/>
    </row>
    <row r="177" spans="2:5" x14ac:dyDescent="0.35">
      <c r="B177" s="64"/>
      <c r="C177" s="64"/>
      <c r="D177" s="64"/>
      <c r="E177" s="64"/>
    </row>
    <row r="178" spans="2:5" x14ac:dyDescent="0.35">
      <c r="B178" s="64"/>
      <c r="C178" s="64"/>
      <c r="D178" s="64"/>
      <c r="E178" s="64"/>
    </row>
    <row r="179" spans="2:5" x14ac:dyDescent="0.35">
      <c r="B179" s="64"/>
      <c r="C179" s="64"/>
      <c r="D179" s="64"/>
      <c r="E179" s="64"/>
    </row>
    <row r="180" spans="2:5" x14ac:dyDescent="0.35">
      <c r="B180" s="64"/>
      <c r="C180" s="64"/>
      <c r="D180" s="64"/>
      <c r="E180" s="64"/>
    </row>
    <row r="181" spans="2:5" x14ac:dyDescent="0.35">
      <c r="B181" s="64"/>
      <c r="C181" s="64"/>
      <c r="D181" s="64"/>
      <c r="E181" s="64"/>
    </row>
    <row r="182" spans="2:5" x14ac:dyDescent="0.35">
      <c r="B182" s="64"/>
      <c r="C182" s="64"/>
      <c r="D182" s="64"/>
      <c r="E182" s="64"/>
    </row>
    <row r="183" spans="2:5" x14ac:dyDescent="0.35">
      <c r="B183" s="64"/>
      <c r="C183" s="64"/>
      <c r="D183" s="64"/>
      <c r="E183" s="64"/>
    </row>
    <row r="184" spans="2:5" x14ac:dyDescent="0.35">
      <c r="B184" s="64"/>
      <c r="C184" s="64"/>
      <c r="D184" s="64"/>
      <c r="E184" s="64"/>
    </row>
    <row r="185" spans="2:5" x14ac:dyDescent="0.35">
      <c r="B185" s="64"/>
      <c r="C185" s="64"/>
      <c r="D185" s="64"/>
      <c r="E185" s="64"/>
    </row>
    <row r="186" spans="2:5" x14ac:dyDescent="0.35">
      <c r="B186" s="64"/>
      <c r="C186" s="64"/>
      <c r="D186" s="64"/>
      <c r="E186" s="64"/>
    </row>
    <row r="187" spans="2:5" x14ac:dyDescent="0.35">
      <c r="B187" s="64"/>
      <c r="C187" s="64"/>
      <c r="D187" s="64"/>
      <c r="E187" s="64"/>
    </row>
    <row r="188" spans="2:5" x14ac:dyDescent="0.35">
      <c r="B188" s="64"/>
      <c r="C188" s="64"/>
      <c r="D188" s="64"/>
      <c r="E188" s="64"/>
    </row>
    <row r="189" spans="2:5" x14ac:dyDescent="0.35">
      <c r="B189" s="64"/>
      <c r="C189" s="64"/>
      <c r="D189" s="64"/>
      <c r="E189" s="64"/>
    </row>
    <row r="190" spans="2:5" x14ac:dyDescent="0.35">
      <c r="B190" s="64"/>
      <c r="C190" s="64"/>
      <c r="D190" s="64"/>
      <c r="E190" s="64"/>
    </row>
    <row r="191" spans="2:5" x14ac:dyDescent="0.35">
      <c r="B191" s="64"/>
      <c r="C191" s="64"/>
      <c r="D191" s="64"/>
      <c r="E191" s="64"/>
    </row>
    <row r="192" spans="2:5" x14ac:dyDescent="0.35">
      <c r="B192" s="64"/>
      <c r="C192" s="64"/>
      <c r="D192" s="64"/>
      <c r="E192" s="64"/>
    </row>
    <row r="193" spans="2:5" x14ac:dyDescent="0.35">
      <c r="B193" s="64"/>
      <c r="C193" s="64"/>
      <c r="D193" s="64"/>
      <c r="E193" s="64"/>
    </row>
    <row r="194" spans="2:5" x14ac:dyDescent="0.35">
      <c r="B194" s="64"/>
      <c r="C194" s="64"/>
      <c r="D194" s="64"/>
      <c r="E194" s="64"/>
    </row>
    <row r="195" spans="2:5" x14ac:dyDescent="0.35">
      <c r="B195" s="64"/>
      <c r="C195" s="64"/>
      <c r="D195" s="64"/>
      <c r="E195" s="64"/>
    </row>
    <row r="196" spans="2:5" x14ac:dyDescent="0.35">
      <c r="B196" s="64"/>
      <c r="C196" s="64"/>
      <c r="D196" s="64"/>
      <c r="E196" s="64"/>
    </row>
    <row r="197" spans="2:5" x14ac:dyDescent="0.35">
      <c r="B197" s="64"/>
      <c r="C197" s="64"/>
      <c r="D197" s="64"/>
      <c r="E197" s="64"/>
    </row>
    <row r="198" spans="2:5" x14ac:dyDescent="0.35">
      <c r="B198" s="64"/>
      <c r="C198" s="64"/>
      <c r="D198" s="64"/>
      <c r="E198" s="64"/>
    </row>
    <row r="199" spans="2:5" x14ac:dyDescent="0.35">
      <c r="B199" s="64"/>
      <c r="C199" s="64"/>
      <c r="D199" s="64"/>
      <c r="E199" s="64"/>
    </row>
    <row r="200" spans="2:5" x14ac:dyDescent="0.35">
      <c r="B200" s="64"/>
      <c r="C200" s="64"/>
      <c r="D200" s="64"/>
      <c r="E200" s="64"/>
    </row>
    <row r="201" spans="2:5" x14ac:dyDescent="0.35">
      <c r="B201" s="64"/>
      <c r="C201" s="64"/>
      <c r="D201" s="64"/>
      <c r="E201" s="64"/>
    </row>
    <row r="202" spans="2:5" x14ac:dyDescent="0.35">
      <c r="B202" s="64"/>
      <c r="C202" s="64"/>
      <c r="D202" s="64"/>
      <c r="E202" s="64"/>
    </row>
    <row r="203" spans="2:5" x14ac:dyDescent="0.35">
      <c r="B203" s="64"/>
      <c r="C203" s="64"/>
      <c r="D203" s="64"/>
      <c r="E203" s="64"/>
    </row>
    <row r="204" spans="2:5" x14ac:dyDescent="0.35">
      <c r="B204" s="64"/>
      <c r="C204" s="64"/>
      <c r="D204" s="64"/>
      <c r="E204" s="64"/>
    </row>
    <row r="205" spans="2:5" x14ac:dyDescent="0.35">
      <c r="B205" s="64"/>
      <c r="C205" s="64"/>
      <c r="D205" s="64"/>
      <c r="E205" s="64"/>
    </row>
    <row r="206" spans="2:5" x14ac:dyDescent="0.35">
      <c r="B206" s="64"/>
      <c r="C206" s="64"/>
      <c r="D206" s="64"/>
      <c r="E206" s="64"/>
    </row>
    <row r="207" spans="2:5" x14ac:dyDescent="0.35">
      <c r="B207" s="64"/>
      <c r="C207" s="64"/>
      <c r="D207" s="64"/>
      <c r="E207" s="64"/>
    </row>
    <row r="208" spans="2:5" x14ac:dyDescent="0.35">
      <c r="B208" s="64"/>
      <c r="C208" s="64"/>
      <c r="D208" s="64"/>
      <c r="E208" s="64"/>
    </row>
    <row r="209" spans="2:5" x14ac:dyDescent="0.35">
      <c r="B209" s="64"/>
      <c r="C209" s="64"/>
      <c r="D209" s="64"/>
      <c r="E209" s="64"/>
    </row>
    <row r="210" spans="2:5" x14ac:dyDescent="0.35">
      <c r="B210" s="64"/>
      <c r="C210" s="64"/>
      <c r="D210" s="64"/>
      <c r="E210" s="64"/>
    </row>
    <row r="211" spans="2:5" x14ac:dyDescent="0.35">
      <c r="B211" s="64"/>
      <c r="C211" s="64"/>
      <c r="D211" s="64"/>
      <c r="E211" s="64"/>
    </row>
    <row r="212" spans="2:5" x14ac:dyDescent="0.35">
      <c r="B212" s="64"/>
      <c r="C212" s="64"/>
      <c r="D212" s="64"/>
      <c r="E212" s="64"/>
    </row>
    <row r="213" spans="2:5" x14ac:dyDescent="0.35">
      <c r="B213" s="64"/>
      <c r="C213" s="64"/>
      <c r="D213" s="64"/>
      <c r="E213" s="64"/>
    </row>
    <row r="214" spans="2:5" x14ac:dyDescent="0.35">
      <c r="B214" s="64"/>
      <c r="C214" s="64"/>
      <c r="D214" s="64"/>
      <c r="E214" s="64"/>
    </row>
    <row r="215" spans="2:5" x14ac:dyDescent="0.35">
      <c r="B215" s="64"/>
      <c r="C215" s="64"/>
      <c r="D215" s="64"/>
      <c r="E215" s="64"/>
    </row>
    <row r="216" spans="2:5" x14ac:dyDescent="0.35">
      <c r="B216" s="64"/>
      <c r="C216" s="64"/>
      <c r="D216" s="64"/>
      <c r="E216" s="64"/>
    </row>
    <row r="217" spans="2:5" x14ac:dyDescent="0.35">
      <c r="B217" s="64"/>
      <c r="C217" s="64"/>
      <c r="D217" s="64"/>
      <c r="E217" s="64"/>
    </row>
    <row r="218" spans="2:5" x14ac:dyDescent="0.35">
      <c r="B218" s="64"/>
      <c r="C218" s="64"/>
      <c r="D218" s="64"/>
      <c r="E218" s="64"/>
    </row>
    <row r="219" spans="2:5" x14ac:dyDescent="0.35">
      <c r="B219" s="64"/>
      <c r="C219" s="64"/>
      <c r="D219" s="64"/>
      <c r="E219" s="64"/>
    </row>
    <row r="220" spans="2:5" x14ac:dyDescent="0.35">
      <c r="B220" s="64"/>
      <c r="C220" s="64"/>
      <c r="D220" s="64"/>
      <c r="E220" s="64"/>
    </row>
    <row r="221" spans="2:5" x14ac:dyDescent="0.35">
      <c r="B221" s="64"/>
      <c r="C221" s="64"/>
      <c r="D221" s="64"/>
      <c r="E221" s="64"/>
    </row>
    <row r="222" spans="2:5" x14ac:dyDescent="0.35">
      <c r="B222" s="64"/>
      <c r="C222" s="64"/>
      <c r="D222" s="64"/>
      <c r="E222" s="64"/>
    </row>
    <row r="223" spans="2:5" x14ac:dyDescent="0.35">
      <c r="B223" s="64"/>
      <c r="C223" s="64"/>
      <c r="D223" s="64"/>
      <c r="E223" s="64"/>
    </row>
    <row r="224" spans="2:5" x14ac:dyDescent="0.35">
      <c r="B224" s="64"/>
      <c r="C224" s="64"/>
      <c r="D224" s="64"/>
      <c r="E224" s="64"/>
    </row>
    <row r="225" spans="2:5" x14ac:dyDescent="0.35">
      <c r="B225" s="64"/>
      <c r="C225" s="64"/>
      <c r="D225" s="64"/>
      <c r="E225" s="64"/>
    </row>
    <row r="226" spans="2:5" x14ac:dyDescent="0.35">
      <c r="B226" s="64"/>
      <c r="C226" s="64"/>
      <c r="D226" s="64"/>
      <c r="E226" s="64"/>
    </row>
    <row r="227" spans="2:5" x14ac:dyDescent="0.35">
      <c r="B227" s="64"/>
      <c r="C227" s="64"/>
      <c r="D227" s="64"/>
      <c r="E227" s="64"/>
    </row>
    <row r="228" spans="2:5" x14ac:dyDescent="0.35">
      <c r="B228" s="64"/>
      <c r="C228" s="64"/>
      <c r="D228" s="64"/>
      <c r="E228" s="64"/>
    </row>
    <row r="229" spans="2:5" x14ac:dyDescent="0.35">
      <c r="B229" s="64"/>
      <c r="C229" s="64"/>
      <c r="D229" s="64"/>
      <c r="E229" s="64"/>
    </row>
    <row r="230" spans="2:5" x14ac:dyDescent="0.35">
      <c r="B230" s="64"/>
      <c r="C230" s="64"/>
      <c r="D230" s="64"/>
      <c r="E230" s="64"/>
    </row>
    <row r="231" spans="2:5" x14ac:dyDescent="0.35">
      <c r="B231" s="64"/>
      <c r="C231" s="64"/>
      <c r="D231" s="64"/>
      <c r="E231" s="64"/>
    </row>
    <row r="232" spans="2:5" x14ac:dyDescent="0.35">
      <c r="B232" s="64"/>
      <c r="C232" s="64"/>
      <c r="D232" s="64"/>
      <c r="E232" s="64"/>
    </row>
    <row r="233" spans="2:5" x14ac:dyDescent="0.35">
      <c r="B233" s="64"/>
      <c r="C233" s="64"/>
      <c r="D233" s="64"/>
      <c r="E233" s="64"/>
    </row>
    <row r="234" spans="2:5" x14ac:dyDescent="0.35">
      <c r="B234" s="64"/>
      <c r="C234" s="64"/>
      <c r="D234" s="64"/>
      <c r="E234" s="64"/>
    </row>
    <row r="235" spans="2:5" x14ac:dyDescent="0.35">
      <c r="B235" s="64"/>
      <c r="C235" s="64"/>
      <c r="D235" s="64"/>
      <c r="E235" s="64"/>
    </row>
    <row r="236" spans="2:5" x14ac:dyDescent="0.35">
      <c r="B236" s="64"/>
      <c r="C236" s="64"/>
      <c r="D236" s="64"/>
      <c r="E236" s="64"/>
    </row>
    <row r="237" spans="2:5" x14ac:dyDescent="0.35">
      <c r="B237" s="64"/>
      <c r="C237" s="64"/>
      <c r="D237" s="64"/>
      <c r="E237" s="64"/>
    </row>
    <row r="238" spans="2:5" x14ac:dyDescent="0.35">
      <c r="B238" s="64"/>
      <c r="C238" s="64"/>
      <c r="D238" s="64"/>
      <c r="E238" s="64"/>
    </row>
    <row r="239" spans="2:5" x14ac:dyDescent="0.35">
      <c r="B239" s="64"/>
      <c r="C239" s="64"/>
      <c r="D239" s="64"/>
      <c r="E239" s="64"/>
    </row>
    <row r="240" spans="2:5" x14ac:dyDescent="0.35">
      <c r="B240" s="64"/>
      <c r="C240" s="64"/>
      <c r="D240" s="64"/>
      <c r="E240" s="64"/>
    </row>
    <row r="241" spans="2:5" x14ac:dyDescent="0.35">
      <c r="B241" s="64"/>
      <c r="C241" s="64"/>
      <c r="D241" s="64"/>
      <c r="E241" s="64"/>
    </row>
    <row r="242" spans="2:5" x14ac:dyDescent="0.35">
      <c r="B242" s="64"/>
      <c r="C242" s="64"/>
      <c r="D242" s="64"/>
      <c r="E242" s="64"/>
    </row>
    <row r="243" spans="2:5" x14ac:dyDescent="0.35">
      <c r="B243" s="64"/>
      <c r="C243" s="64"/>
      <c r="D243" s="64"/>
      <c r="E243" s="64"/>
    </row>
    <row r="244" spans="2:5" x14ac:dyDescent="0.35">
      <c r="B244" s="64"/>
      <c r="C244" s="64"/>
      <c r="D244" s="64"/>
      <c r="E244" s="64"/>
    </row>
    <row r="245" spans="2:5" x14ac:dyDescent="0.35">
      <c r="B245" s="64"/>
      <c r="C245" s="64"/>
      <c r="D245" s="64"/>
      <c r="E245" s="64"/>
    </row>
    <row r="246" spans="2:5" x14ac:dyDescent="0.35">
      <c r="B246" s="64"/>
      <c r="C246" s="64"/>
      <c r="D246" s="64"/>
      <c r="E246" s="64"/>
    </row>
    <row r="247" spans="2:5" x14ac:dyDescent="0.35">
      <c r="B247" s="64"/>
      <c r="C247" s="64"/>
      <c r="D247" s="64"/>
      <c r="E247" s="64"/>
    </row>
    <row r="248" spans="2:5" x14ac:dyDescent="0.35">
      <c r="B248" s="64"/>
      <c r="C248" s="64"/>
      <c r="D248" s="64"/>
      <c r="E248" s="64"/>
    </row>
    <row r="249" spans="2:5" x14ac:dyDescent="0.35">
      <c r="B249" s="64"/>
      <c r="C249" s="64"/>
      <c r="D249" s="64"/>
      <c r="E249" s="64"/>
    </row>
    <row r="250" spans="2:5" x14ac:dyDescent="0.35">
      <c r="B250" s="64"/>
      <c r="C250" s="64"/>
      <c r="D250" s="64"/>
      <c r="E250" s="64"/>
    </row>
    <row r="251" spans="2:5" x14ac:dyDescent="0.35">
      <c r="B251" s="64"/>
      <c r="C251" s="64"/>
      <c r="D251" s="64"/>
      <c r="E251" s="64"/>
    </row>
    <row r="252" spans="2:5" x14ac:dyDescent="0.35">
      <c r="B252" s="64"/>
      <c r="C252" s="64"/>
      <c r="D252" s="64"/>
      <c r="E252" s="64"/>
    </row>
    <row r="253" spans="2:5" x14ac:dyDescent="0.35">
      <c r="B253" s="64"/>
      <c r="C253" s="64"/>
      <c r="D253" s="64"/>
      <c r="E253" s="64"/>
    </row>
    <row r="254" spans="2:5" x14ac:dyDescent="0.35">
      <c r="B254" s="64"/>
      <c r="C254" s="64"/>
      <c r="D254" s="64"/>
      <c r="E254" s="64"/>
    </row>
    <row r="255" spans="2:5" x14ac:dyDescent="0.35">
      <c r="B255" s="64"/>
      <c r="C255" s="64"/>
      <c r="D255" s="64"/>
      <c r="E255" s="64"/>
    </row>
    <row r="256" spans="2:5" x14ac:dyDescent="0.35">
      <c r="B256" s="64"/>
      <c r="C256" s="64"/>
      <c r="D256" s="64"/>
      <c r="E256" s="64"/>
    </row>
    <row r="257" spans="2:5" x14ac:dyDescent="0.35">
      <c r="B257" s="64"/>
      <c r="C257" s="64"/>
      <c r="D257" s="64"/>
      <c r="E257" s="64"/>
    </row>
    <row r="258" spans="2:5" x14ac:dyDescent="0.35">
      <c r="B258" s="64"/>
      <c r="C258" s="64"/>
      <c r="D258" s="64"/>
      <c r="E258" s="64"/>
    </row>
    <row r="259" spans="2:5" x14ac:dyDescent="0.35">
      <c r="B259" s="64"/>
      <c r="C259" s="64"/>
      <c r="D259" s="64"/>
      <c r="E259" s="64"/>
    </row>
    <row r="260" spans="2:5" x14ac:dyDescent="0.35">
      <c r="B260" s="64"/>
      <c r="C260" s="64"/>
      <c r="D260" s="64"/>
      <c r="E260" s="64"/>
    </row>
    <row r="261" spans="2:5" x14ac:dyDescent="0.35">
      <c r="B261" s="64"/>
      <c r="C261" s="64"/>
      <c r="D261" s="64"/>
      <c r="E261" s="64"/>
    </row>
    <row r="262" spans="2:5" x14ac:dyDescent="0.35">
      <c r="B262" s="64"/>
      <c r="C262" s="64"/>
      <c r="D262" s="64"/>
      <c r="E262" s="64"/>
    </row>
    <row r="263" spans="2:5" x14ac:dyDescent="0.35">
      <c r="B263" s="64"/>
      <c r="C263" s="64"/>
      <c r="D263" s="64"/>
      <c r="E263" s="64"/>
    </row>
    <row r="264" spans="2:5" x14ac:dyDescent="0.35">
      <c r="B264" s="64"/>
      <c r="C264" s="64"/>
      <c r="D264" s="64"/>
      <c r="E264" s="64"/>
    </row>
    <row r="265" spans="2:5" x14ac:dyDescent="0.35">
      <c r="B265" s="64"/>
      <c r="C265" s="64"/>
      <c r="D265" s="64"/>
      <c r="E265" s="64"/>
    </row>
    <row r="266" spans="2:5" x14ac:dyDescent="0.35">
      <c r="B266" s="64"/>
      <c r="C266" s="64"/>
      <c r="D266" s="64"/>
      <c r="E266" s="64"/>
    </row>
    <row r="267" spans="2:5" x14ac:dyDescent="0.35">
      <c r="B267" s="64"/>
      <c r="C267" s="64"/>
      <c r="D267" s="64"/>
      <c r="E267" s="64"/>
    </row>
    <row r="268" spans="2:5" x14ac:dyDescent="0.35">
      <c r="B268" s="64"/>
      <c r="C268" s="64"/>
      <c r="D268" s="64"/>
      <c r="E268" s="64"/>
    </row>
    <row r="269" spans="2:5" x14ac:dyDescent="0.35">
      <c r="B269" s="64"/>
      <c r="C269" s="64"/>
      <c r="D269" s="64"/>
      <c r="E269" s="64"/>
    </row>
    <row r="270" spans="2:5" x14ac:dyDescent="0.35">
      <c r="B270" s="64"/>
      <c r="C270" s="64"/>
      <c r="D270" s="64"/>
      <c r="E270" s="64"/>
    </row>
    <row r="271" spans="2:5" x14ac:dyDescent="0.35">
      <c r="B271" s="64"/>
      <c r="C271" s="64"/>
      <c r="D271" s="64"/>
      <c r="E271" s="64"/>
    </row>
    <row r="272" spans="2:5" x14ac:dyDescent="0.35">
      <c r="B272" s="64"/>
      <c r="C272" s="64"/>
      <c r="D272" s="64"/>
      <c r="E272" s="64"/>
    </row>
    <row r="273" spans="2:5" x14ac:dyDescent="0.35">
      <c r="B273" s="64"/>
      <c r="C273" s="64"/>
      <c r="D273" s="64"/>
      <c r="E273" s="64"/>
    </row>
    <row r="274" spans="2:5" x14ac:dyDescent="0.35">
      <c r="B274" s="64"/>
      <c r="C274" s="64"/>
      <c r="D274" s="64"/>
      <c r="E274" s="64"/>
    </row>
    <row r="275" spans="2:5" x14ac:dyDescent="0.35">
      <c r="B275" s="64"/>
      <c r="C275" s="64"/>
      <c r="D275" s="64"/>
      <c r="E275" s="64"/>
    </row>
    <row r="276" spans="2:5" x14ac:dyDescent="0.35">
      <c r="B276" s="64"/>
      <c r="C276" s="64"/>
      <c r="D276" s="64"/>
      <c r="E276" s="64"/>
    </row>
    <row r="277" spans="2:5" x14ac:dyDescent="0.35">
      <c r="B277" s="64"/>
      <c r="C277" s="64"/>
      <c r="D277" s="64"/>
      <c r="E277" s="64"/>
    </row>
    <row r="278" spans="2:5" x14ac:dyDescent="0.35">
      <c r="B278" s="64"/>
      <c r="C278" s="64"/>
      <c r="D278" s="64"/>
      <c r="E278" s="64"/>
    </row>
    <row r="279" spans="2:5" x14ac:dyDescent="0.35">
      <c r="B279" s="64"/>
      <c r="C279" s="64"/>
      <c r="D279" s="64"/>
      <c r="E279" s="64"/>
    </row>
    <row r="280" spans="2:5" x14ac:dyDescent="0.35">
      <c r="B280" s="64"/>
      <c r="C280" s="64"/>
      <c r="D280" s="64"/>
      <c r="E280" s="64"/>
    </row>
    <row r="281" spans="2:5" x14ac:dyDescent="0.35">
      <c r="B281" s="64"/>
      <c r="C281" s="64"/>
      <c r="D281" s="64"/>
      <c r="E281" s="64"/>
    </row>
    <row r="282" spans="2:5" x14ac:dyDescent="0.35">
      <c r="B282" s="64"/>
      <c r="C282" s="64"/>
      <c r="D282" s="64"/>
      <c r="E282" s="64"/>
    </row>
    <row r="283" spans="2:5" x14ac:dyDescent="0.35">
      <c r="B283" s="64"/>
      <c r="C283" s="64"/>
      <c r="D283" s="64"/>
      <c r="E283" s="64"/>
    </row>
    <row r="284" spans="2:5" x14ac:dyDescent="0.35">
      <c r="B284" s="64"/>
      <c r="C284" s="64"/>
      <c r="D284" s="64"/>
      <c r="E284" s="64"/>
    </row>
    <row r="285" spans="2:5" x14ac:dyDescent="0.35">
      <c r="B285" s="64"/>
      <c r="C285" s="64"/>
      <c r="D285" s="64"/>
      <c r="E285" s="64"/>
    </row>
    <row r="286" spans="2:5" x14ac:dyDescent="0.35">
      <c r="B286" s="64"/>
      <c r="C286" s="64"/>
      <c r="D286" s="64"/>
      <c r="E286" s="64"/>
    </row>
    <row r="287" spans="2:5" x14ac:dyDescent="0.35">
      <c r="B287" s="64"/>
      <c r="C287" s="64"/>
      <c r="D287" s="64"/>
      <c r="E287" s="64"/>
    </row>
    <row r="288" spans="2:5" x14ac:dyDescent="0.35">
      <c r="B288" s="64"/>
      <c r="C288" s="64"/>
      <c r="D288" s="64"/>
      <c r="E288" s="64"/>
    </row>
    <row r="289" spans="2:5" x14ac:dyDescent="0.35">
      <c r="B289" s="64"/>
      <c r="C289" s="64"/>
      <c r="D289" s="64"/>
      <c r="E289" s="64"/>
    </row>
    <row r="290" spans="2:5" x14ac:dyDescent="0.35">
      <c r="B290" s="64"/>
      <c r="C290" s="64"/>
      <c r="D290" s="64"/>
      <c r="E290" s="64"/>
    </row>
    <row r="291" spans="2:5" x14ac:dyDescent="0.35">
      <c r="B291" s="64"/>
      <c r="C291" s="64"/>
      <c r="D291" s="64"/>
      <c r="E291" s="64"/>
    </row>
    <row r="292" spans="2:5" x14ac:dyDescent="0.35">
      <c r="B292" s="64"/>
      <c r="C292" s="64"/>
      <c r="D292" s="64"/>
      <c r="E292" s="64"/>
    </row>
    <row r="293" spans="2:5" x14ac:dyDescent="0.35">
      <c r="B293" s="64"/>
      <c r="C293" s="64"/>
      <c r="D293" s="64"/>
      <c r="E293" s="64"/>
    </row>
    <row r="294" spans="2:5" x14ac:dyDescent="0.35">
      <c r="B294" s="64"/>
      <c r="C294" s="64"/>
      <c r="D294" s="64"/>
      <c r="E294" s="64"/>
    </row>
    <row r="295" spans="2:5" x14ac:dyDescent="0.35">
      <c r="B295" s="64"/>
      <c r="C295" s="64"/>
      <c r="D295" s="64"/>
      <c r="E295" s="64"/>
    </row>
    <row r="296" spans="2:5" x14ac:dyDescent="0.35">
      <c r="B296" s="64"/>
      <c r="C296" s="64"/>
      <c r="D296" s="64"/>
      <c r="E296" s="64"/>
    </row>
    <row r="297" spans="2:5" x14ac:dyDescent="0.35">
      <c r="B297" s="64"/>
      <c r="C297" s="64"/>
      <c r="D297" s="64"/>
      <c r="E297" s="64"/>
    </row>
    <row r="298" spans="2:5" x14ac:dyDescent="0.35">
      <c r="B298" s="64"/>
      <c r="C298" s="64"/>
      <c r="D298" s="64"/>
      <c r="E298" s="64"/>
    </row>
    <row r="299" spans="2:5" x14ac:dyDescent="0.35">
      <c r="B299" s="64"/>
      <c r="C299" s="64"/>
      <c r="D299" s="64"/>
      <c r="E299" s="64"/>
    </row>
    <row r="300" spans="2:5" x14ac:dyDescent="0.35">
      <c r="B300" s="64"/>
      <c r="C300" s="64"/>
      <c r="D300" s="64"/>
      <c r="E300" s="64"/>
    </row>
    <row r="301" spans="2:5" x14ac:dyDescent="0.35">
      <c r="B301" s="64"/>
      <c r="C301" s="64"/>
      <c r="D301" s="64"/>
      <c r="E301" s="64"/>
    </row>
    <row r="302" spans="2:5" x14ac:dyDescent="0.35">
      <c r="B302" s="64"/>
      <c r="C302" s="64"/>
      <c r="D302" s="64"/>
      <c r="E302" s="64"/>
    </row>
    <row r="303" spans="2:5" x14ac:dyDescent="0.35">
      <c r="B303" s="64"/>
      <c r="C303" s="64"/>
      <c r="D303" s="64"/>
      <c r="E303" s="64"/>
    </row>
    <row r="304" spans="2:5" x14ac:dyDescent="0.35">
      <c r="B304" s="64"/>
      <c r="C304" s="64"/>
      <c r="D304" s="64"/>
      <c r="E304" s="64"/>
    </row>
    <row r="305" spans="2:5" x14ac:dyDescent="0.35">
      <c r="B305" s="64"/>
      <c r="C305" s="64"/>
      <c r="D305" s="64"/>
      <c r="E305" s="64"/>
    </row>
    <row r="306" spans="2:5" x14ac:dyDescent="0.35">
      <c r="B306" s="64"/>
      <c r="C306" s="64"/>
      <c r="D306" s="64"/>
      <c r="E306" s="64"/>
    </row>
    <row r="307" spans="2:5" x14ac:dyDescent="0.35">
      <c r="B307" s="64"/>
      <c r="C307" s="64"/>
      <c r="D307" s="64"/>
      <c r="E307" s="64"/>
    </row>
    <row r="308" spans="2:5" x14ac:dyDescent="0.35">
      <c r="B308" s="64"/>
      <c r="C308" s="64"/>
      <c r="D308" s="64"/>
      <c r="E308" s="64"/>
    </row>
    <row r="309" spans="2:5" x14ac:dyDescent="0.35">
      <c r="B309" s="64"/>
      <c r="C309" s="64"/>
      <c r="D309" s="64"/>
      <c r="E309" s="64"/>
    </row>
    <row r="310" spans="2:5" x14ac:dyDescent="0.35">
      <c r="B310" s="64"/>
      <c r="C310" s="64"/>
      <c r="D310" s="64"/>
      <c r="E310" s="64"/>
    </row>
    <row r="311" spans="2:5" x14ac:dyDescent="0.35">
      <c r="B311" s="64"/>
      <c r="C311" s="64"/>
      <c r="D311" s="64"/>
      <c r="E311" s="64"/>
    </row>
    <row r="312" spans="2:5" x14ac:dyDescent="0.35">
      <c r="B312" s="64"/>
      <c r="C312" s="64"/>
      <c r="D312" s="64"/>
      <c r="E312" s="64"/>
    </row>
    <row r="313" spans="2:5" x14ac:dyDescent="0.35">
      <c r="B313" s="64"/>
      <c r="C313" s="64"/>
      <c r="D313" s="64"/>
      <c r="E313" s="64"/>
    </row>
    <row r="314" spans="2:5" x14ac:dyDescent="0.35">
      <c r="B314" s="64"/>
      <c r="C314" s="64"/>
      <c r="D314" s="64"/>
      <c r="E314" s="64"/>
    </row>
    <row r="315" spans="2:5" x14ac:dyDescent="0.35">
      <c r="B315" s="64"/>
      <c r="C315" s="64"/>
      <c r="D315" s="64"/>
      <c r="E315" s="64"/>
    </row>
    <row r="316" spans="2:5" x14ac:dyDescent="0.35">
      <c r="B316" s="64"/>
      <c r="C316" s="64"/>
      <c r="D316" s="64"/>
      <c r="E316" s="64"/>
    </row>
    <row r="317" spans="2:5" x14ac:dyDescent="0.35">
      <c r="B317" s="64"/>
      <c r="C317" s="64"/>
      <c r="D317" s="64"/>
      <c r="E317" s="64"/>
    </row>
    <row r="318" spans="2:5" x14ac:dyDescent="0.35">
      <c r="B318" s="64"/>
      <c r="C318" s="64"/>
      <c r="D318" s="64"/>
      <c r="E318" s="64"/>
    </row>
    <row r="319" spans="2:5" x14ac:dyDescent="0.35">
      <c r="B319" s="64"/>
      <c r="C319" s="64"/>
      <c r="D319" s="64"/>
      <c r="E319" s="64"/>
    </row>
    <row r="320" spans="2:5" x14ac:dyDescent="0.35">
      <c r="B320" s="64"/>
      <c r="C320" s="64"/>
      <c r="D320" s="64"/>
      <c r="E320" s="64"/>
    </row>
    <row r="321" spans="2:5" x14ac:dyDescent="0.35">
      <c r="B321" s="64"/>
      <c r="C321" s="64"/>
      <c r="D321" s="64"/>
      <c r="E321" s="64"/>
    </row>
    <row r="322" spans="2:5" x14ac:dyDescent="0.35">
      <c r="B322" s="64"/>
      <c r="C322" s="64"/>
      <c r="D322" s="64"/>
      <c r="E322" s="64"/>
    </row>
    <row r="323" spans="2:5" x14ac:dyDescent="0.35">
      <c r="B323" s="64"/>
      <c r="C323" s="64"/>
      <c r="D323" s="64"/>
      <c r="E323" s="64"/>
    </row>
    <row r="324" spans="2:5" x14ac:dyDescent="0.35">
      <c r="B324" s="64"/>
      <c r="C324" s="64"/>
      <c r="D324" s="64"/>
      <c r="E324" s="64"/>
    </row>
    <row r="325" spans="2:5" x14ac:dyDescent="0.35">
      <c r="B325" s="64"/>
      <c r="C325" s="64"/>
      <c r="D325" s="64"/>
      <c r="E325" s="64"/>
    </row>
    <row r="326" spans="2:5" x14ac:dyDescent="0.35">
      <c r="B326" s="64"/>
      <c r="C326" s="64"/>
      <c r="D326" s="64"/>
      <c r="E326" s="64"/>
    </row>
    <row r="327" spans="2:5" x14ac:dyDescent="0.35">
      <c r="B327" s="64"/>
      <c r="C327" s="64"/>
      <c r="D327" s="64"/>
      <c r="E327" s="64"/>
    </row>
    <row r="328" spans="2:5" x14ac:dyDescent="0.35">
      <c r="B328" s="64"/>
      <c r="C328" s="64"/>
      <c r="D328" s="64"/>
      <c r="E328" s="64"/>
    </row>
    <row r="329" spans="2:5" x14ac:dyDescent="0.35">
      <c r="B329" s="64"/>
      <c r="C329" s="64"/>
      <c r="D329" s="64"/>
      <c r="E329" s="64"/>
    </row>
    <row r="330" spans="2:5" x14ac:dyDescent="0.35">
      <c r="B330" s="64"/>
      <c r="C330" s="64"/>
      <c r="D330" s="64"/>
      <c r="E330" s="64"/>
    </row>
    <row r="331" spans="2:5" x14ac:dyDescent="0.35">
      <c r="B331" s="64"/>
      <c r="C331" s="64"/>
      <c r="D331" s="64"/>
      <c r="E331" s="64"/>
    </row>
    <row r="332" spans="2:5" x14ac:dyDescent="0.35">
      <c r="B332" s="64"/>
      <c r="C332" s="64"/>
      <c r="D332" s="64"/>
      <c r="E332" s="64"/>
    </row>
    <row r="333" spans="2:5" x14ac:dyDescent="0.35">
      <c r="B333" s="64"/>
      <c r="C333" s="64"/>
      <c r="D333" s="64"/>
      <c r="E333" s="64"/>
    </row>
    <row r="334" spans="2:5" x14ac:dyDescent="0.35">
      <c r="B334" s="64"/>
      <c r="C334" s="64"/>
      <c r="D334" s="64"/>
      <c r="E334" s="64"/>
    </row>
    <row r="335" spans="2:5" x14ac:dyDescent="0.35">
      <c r="B335" s="64"/>
      <c r="C335" s="64"/>
      <c r="D335" s="64"/>
      <c r="E335" s="64"/>
    </row>
    <row r="336" spans="2:5" x14ac:dyDescent="0.35">
      <c r="B336" s="64"/>
      <c r="C336" s="64"/>
      <c r="D336" s="64"/>
      <c r="E336" s="64"/>
    </row>
    <row r="337" spans="2:5" x14ac:dyDescent="0.35">
      <c r="B337" s="64"/>
      <c r="C337" s="64"/>
      <c r="D337" s="64"/>
      <c r="E337" s="64"/>
    </row>
    <row r="338" spans="2:5" x14ac:dyDescent="0.35">
      <c r="B338" s="64"/>
      <c r="C338" s="64"/>
      <c r="D338" s="64"/>
      <c r="E338" s="64"/>
    </row>
    <row r="339" spans="2:5" x14ac:dyDescent="0.35">
      <c r="B339" s="64"/>
      <c r="C339" s="64"/>
      <c r="D339" s="64"/>
      <c r="E339" s="64"/>
    </row>
    <row r="340" spans="2:5" x14ac:dyDescent="0.35">
      <c r="B340" s="64"/>
      <c r="C340" s="64"/>
      <c r="D340" s="64"/>
      <c r="E340" s="64"/>
    </row>
    <row r="341" spans="2:5" x14ac:dyDescent="0.35">
      <c r="B341" s="64"/>
      <c r="C341" s="64"/>
      <c r="D341" s="64"/>
      <c r="E341" s="64"/>
    </row>
    <row r="342" spans="2:5" x14ac:dyDescent="0.35">
      <c r="B342" s="64"/>
      <c r="C342" s="64"/>
      <c r="D342" s="64"/>
      <c r="E342" s="64"/>
    </row>
    <row r="343" spans="2:5" x14ac:dyDescent="0.35">
      <c r="B343" s="64"/>
      <c r="C343" s="64"/>
      <c r="D343" s="64"/>
      <c r="E343" s="64"/>
    </row>
    <row r="344" spans="2:5" x14ac:dyDescent="0.35">
      <c r="B344" s="64"/>
      <c r="C344" s="64"/>
      <c r="D344" s="64"/>
      <c r="E344" s="64"/>
    </row>
    <row r="345" spans="2:5" x14ac:dyDescent="0.35">
      <c r="B345" s="64"/>
      <c r="C345" s="64"/>
      <c r="D345" s="64"/>
      <c r="E345" s="64"/>
    </row>
    <row r="346" spans="2:5" x14ac:dyDescent="0.35">
      <c r="B346" s="64"/>
      <c r="C346" s="64"/>
      <c r="D346" s="64"/>
      <c r="E346" s="64"/>
    </row>
    <row r="347" spans="2:5" x14ac:dyDescent="0.35">
      <c r="B347" s="64"/>
      <c r="C347" s="64"/>
      <c r="D347" s="64"/>
      <c r="E347" s="64"/>
    </row>
    <row r="348" spans="2:5" x14ac:dyDescent="0.35">
      <c r="B348" s="64"/>
      <c r="C348" s="64"/>
      <c r="D348" s="64"/>
      <c r="E348" s="64"/>
    </row>
    <row r="349" spans="2:5" x14ac:dyDescent="0.35">
      <c r="B349" s="64"/>
      <c r="C349" s="64"/>
      <c r="D349" s="64"/>
      <c r="E349" s="64"/>
    </row>
    <row r="350" spans="2:5" x14ac:dyDescent="0.35">
      <c r="B350" s="64"/>
      <c r="C350" s="64"/>
      <c r="D350" s="64"/>
      <c r="E350" s="64"/>
    </row>
    <row r="351" spans="2:5" x14ac:dyDescent="0.35">
      <c r="B351" s="64"/>
      <c r="C351" s="64"/>
      <c r="D351" s="64"/>
      <c r="E351" s="64"/>
    </row>
    <row r="352" spans="2:5" x14ac:dyDescent="0.35">
      <c r="B352" s="64"/>
      <c r="C352" s="64"/>
      <c r="D352" s="64"/>
      <c r="E352" s="64"/>
    </row>
    <row r="353" spans="2:5" x14ac:dyDescent="0.35">
      <c r="B353" s="64"/>
      <c r="C353" s="64"/>
      <c r="D353" s="64"/>
      <c r="E353" s="64"/>
    </row>
    <row r="354" spans="2:5" x14ac:dyDescent="0.35">
      <c r="B354" s="64"/>
      <c r="C354" s="64"/>
      <c r="D354" s="64"/>
      <c r="E354" s="64"/>
    </row>
    <row r="355" spans="2:5" x14ac:dyDescent="0.35">
      <c r="B355" s="64"/>
      <c r="C355" s="64"/>
      <c r="D355" s="64"/>
      <c r="E355" s="64"/>
    </row>
    <row r="356" spans="2:5" x14ac:dyDescent="0.35">
      <c r="B356" s="64"/>
      <c r="C356" s="64"/>
      <c r="D356" s="64"/>
      <c r="E356" s="64"/>
    </row>
    <row r="357" spans="2:5" x14ac:dyDescent="0.35">
      <c r="B357" s="64"/>
      <c r="C357" s="64"/>
      <c r="D357" s="64"/>
      <c r="E357" s="64"/>
    </row>
    <row r="358" spans="2:5" x14ac:dyDescent="0.35">
      <c r="B358" s="64"/>
      <c r="C358" s="64"/>
      <c r="D358" s="64"/>
      <c r="E358" s="64"/>
    </row>
    <row r="359" spans="2:5" x14ac:dyDescent="0.35">
      <c r="B359" s="64"/>
      <c r="C359" s="64"/>
      <c r="D359" s="64"/>
      <c r="E359" s="64"/>
    </row>
    <row r="360" spans="2:5" x14ac:dyDescent="0.35">
      <c r="B360" s="64"/>
      <c r="C360" s="64"/>
      <c r="D360" s="64"/>
      <c r="E360" s="64"/>
    </row>
    <row r="361" spans="2:5" x14ac:dyDescent="0.35">
      <c r="B361" s="64"/>
      <c r="C361" s="64"/>
      <c r="D361" s="64"/>
      <c r="E361" s="64"/>
    </row>
    <row r="362" spans="2:5" x14ac:dyDescent="0.35">
      <c r="B362" s="64"/>
      <c r="C362" s="64"/>
      <c r="D362" s="64"/>
      <c r="E362" s="64"/>
    </row>
    <row r="363" spans="2:5" x14ac:dyDescent="0.35">
      <c r="B363" s="64"/>
      <c r="C363" s="64"/>
      <c r="D363" s="64"/>
      <c r="E363" s="64"/>
    </row>
    <row r="364" spans="2:5" x14ac:dyDescent="0.35">
      <c r="B364" s="64"/>
      <c r="C364" s="64"/>
      <c r="D364" s="64"/>
      <c r="E364" s="64"/>
    </row>
    <row r="365" spans="2:5" x14ac:dyDescent="0.35">
      <c r="B365" s="64"/>
      <c r="C365" s="64"/>
      <c r="D365" s="64"/>
      <c r="E365" s="64"/>
    </row>
    <row r="366" spans="2:5" x14ac:dyDescent="0.35">
      <c r="B366" s="64"/>
      <c r="C366" s="64"/>
      <c r="D366" s="64"/>
      <c r="E366" s="64"/>
    </row>
    <row r="367" spans="2:5" x14ac:dyDescent="0.35">
      <c r="B367" s="64"/>
      <c r="C367" s="64"/>
      <c r="D367" s="64"/>
      <c r="E367" s="64"/>
    </row>
    <row r="368" spans="2:5" x14ac:dyDescent="0.35">
      <c r="B368" s="64"/>
      <c r="C368" s="64"/>
      <c r="D368" s="64"/>
      <c r="E368" s="64"/>
    </row>
    <row r="369" spans="2:5" x14ac:dyDescent="0.35">
      <c r="B369" s="64"/>
      <c r="C369" s="64"/>
      <c r="D369" s="64"/>
      <c r="E369" s="64"/>
    </row>
    <row r="370" spans="2:5" x14ac:dyDescent="0.35">
      <c r="B370" s="64"/>
      <c r="C370" s="64"/>
      <c r="D370" s="64"/>
      <c r="E370" s="64"/>
    </row>
    <row r="371" spans="2:5" x14ac:dyDescent="0.35">
      <c r="B371" s="64"/>
      <c r="C371" s="64"/>
      <c r="D371" s="64"/>
      <c r="E371" s="64"/>
    </row>
    <row r="372" spans="2:5" x14ac:dyDescent="0.35">
      <c r="B372" s="64"/>
      <c r="C372" s="64"/>
      <c r="D372" s="64"/>
      <c r="E372" s="64"/>
    </row>
    <row r="373" spans="2:5" x14ac:dyDescent="0.35">
      <c r="B373" s="64"/>
      <c r="C373" s="64"/>
      <c r="D373" s="64"/>
      <c r="E373" s="64"/>
    </row>
    <row r="374" spans="2:5" x14ac:dyDescent="0.35">
      <c r="B374" s="64"/>
      <c r="C374" s="64"/>
      <c r="D374" s="64"/>
      <c r="E374" s="64"/>
    </row>
    <row r="375" spans="2:5" x14ac:dyDescent="0.35">
      <c r="B375" s="64"/>
      <c r="C375" s="64"/>
      <c r="D375" s="64"/>
      <c r="E375" s="64"/>
    </row>
    <row r="376" spans="2:5" x14ac:dyDescent="0.35">
      <c r="B376" s="64"/>
      <c r="C376" s="64"/>
      <c r="D376" s="64"/>
      <c r="E376" s="64"/>
    </row>
    <row r="377" spans="2:5" x14ac:dyDescent="0.35">
      <c r="B377" s="64"/>
      <c r="C377" s="64"/>
      <c r="D377" s="64"/>
      <c r="E377" s="64"/>
    </row>
    <row r="378" spans="2:5" x14ac:dyDescent="0.35">
      <c r="B378" s="64"/>
      <c r="C378" s="64"/>
      <c r="D378" s="64"/>
      <c r="E378" s="64"/>
    </row>
    <row r="379" spans="2:5" x14ac:dyDescent="0.35">
      <c r="B379" s="64"/>
      <c r="C379" s="64"/>
      <c r="D379" s="64"/>
      <c r="E379" s="64"/>
    </row>
    <row r="380" spans="2:5" x14ac:dyDescent="0.35">
      <c r="B380" s="64"/>
      <c r="C380" s="64"/>
      <c r="D380" s="64"/>
      <c r="E380" s="64"/>
    </row>
    <row r="381" spans="2:5" x14ac:dyDescent="0.35">
      <c r="B381" s="64"/>
      <c r="C381" s="64"/>
      <c r="D381" s="64"/>
      <c r="E381" s="64"/>
    </row>
    <row r="382" spans="2:5" x14ac:dyDescent="0.35">
      <c r="B382" s="64"/>
      <c r="C382" s="64"/>
      <c r="D382" s="64"/>
      <c r="E382" s="64"/>
    </row>
    <row r="383" spans="2:5" x14ac:dyDescent="0.35">
      <c r="B383" s="64"/>
      <c r="C383" s="64"/>
      <c r="D383" s="64"/>
      <c r="E383" s="64"/>
    </row>
    <row r="384" spans="2:5" x14ac:dyDescent="0.35">
      <c r="B384" s="64"/>
      <c r="C384" s="64"/>
      <c r="D384" s="64"/>
      <c r="E384" s="64"/>
    </row>
    <row r="385" spans="2:5" x14ac:dyDescent="0.35">
      <c r="B385" s="64"/>
      <c r="C385" s="64"/>
      <c r="D385" s="64"/>
      <c r="E385" s="64"/>
    </row>
    <row r="386" spans="2:5" x14ac:dyDescent="0.35">
      <c r="B386" s="64"/>
      <c r="C386" s="64"/>
      <c r="D386" s="64"/>
      <c r="E386" s="64"/>
    </row>
    <row r="387" spans="2:5" x14ac:dyDescent="0.35">
      <c r="B387" s="64"/>
      <c r="C387" s="64"/>
      <c r="D387" s="64"/>
      <c r="E387" s="64"/>
    </row>
    <row r="388" spans="2:5" x14ac:dyDescent="0.35">
      <c r="B388" s="64"/>
      <c r="C388" s="64"/>
      <c r="D388" s="64"/>
      <c r="E388" s="64"/>
    </row>
    <row r="389" spans="2:5" x14ac:dyDescent="0.35">
      <c r="B389" s="64"/>
      <c r="C389" s="64"/>
      <c r="D389" s="64"/>
      <c r="E389" s="64"/>
    </row>
    <row r="390" spans="2:5" x14ac:dyDescent="0.35">
      <c r="B390" s="64"/>
      <c r="C390" s="64"/>
      <c r="D390" s="64"/>
      <c r="E390" s="64"/>
    </row>
    <row r="391" spans="2:5" x14ac:dyDescent="0.35">
      <c r="B391" s="64"/>
      <c r="C391" s="64"/>
      <c r="D391" s="64"/>
      <c r="E391" s="64"/>
    </row>
    <row r="392" spans="2:5" x14ac:dyDescent="0.35">
      <c r="B392" s="64"/>
      <c r="C392" s="64"/>
      <c r="D392" s="64"/>
      <c r="E392" s="64"/>
    </row>
    <row r="393" spans="2:5" x14ac:dyDescent="0.35">
      <c r="B393" s="64"/>
      <c r="C393" s="64"/>
      <c r="D393" s="64"/>
      <c r="E393" s="64"/>
    </row>
    <row r="394" spans="2:5" x14ac:dyDescent="0.35">
      <c r="B394" s="64"/>
      <c r="C394" s="64"/>
      <c r="D394" s="64"/>
      <c r="E394" s="64"/>
    </row>
    <row r="395" spans="2:5" x14ac:dyDescent="0.35">
      <c r="B395" s="64"/>
      <c r="C395" s="64"/>
      <c r="D395" s="64"/>
      <c r="E395" s="64"/>
    </row>
    <row r="396" spans="2:5" x14ac:dyDescent="0.35">
      <c r="B396" s="64"/>
      <c r="C396" s="64"/>
      <c r="D396" s="64"/>
      <c r="E396" s="64"/>
    </row>
    <row r="397" spans="2:5" x14ac:dyDescent="0.35">
      <c r="B397" s="64"/>
      <c r="C397" s="64"/>
      <c r="D397" s="64"/>
      <c r="E397" s="64"/>
    </row>
    <row r="398" spans="2:5" x14ac:dyDescent="0.35">
      <c r="B398" s="64"/>
      <c r="C398" s="64"/>
      <c r="D398" s="64"/>
      <c r="E398" s="64"/>
    </row>
    <row r="399" spans="2:5" x14ac:dyDescent="0.35">
      <c r="B399" s="64"/>
      <c r="C399" s="64"/>
      <c r="D399" s="64"/>
      <c r="E399" s="64"/>
    </row>
    <row r="400" spans="2:5" x14ac:dyDescent="0.35">
      <c r="B400" s="64"/>
      <c r="C400" s="64"/>
      <c r="D400" s="64"/>
      <c r="E400" s="64"/>
    </row>
    <row r="401" spans="2:5" x14ac:dyDescent="0.35">
      <c r="B401" s="64"/>
      <c r="C401" s="64"/>
      <c r="D401" s="64"/>
      <c r="E401" s="64"/>
    </row>
    <row r="402" spans="2:5" x14ac:dyDescent="0.35">
      <c r="B402" s="64"/>
      <c r="C402" s="64"/>
      <c r="D402" s="64"/>
      <c r="E402" s="64"/>
    </row>
    <row r="403" spans="2:5" x14ac:dyDescent="0.35">
      <c r="B403" s="64"/>
      <c r="C403" s="64"/>
      <c r="D403" s="64"/>
      <c r="E403" s="64"/>
    </row>
    <row r="404" spans="2:5" x14ac:dyDescent="0.35">
      <c r="B404" s="64"/>
      <c r="C404" s="64"/>
      <c r="D404" s="64"/>
      <c r="E404" s="64"/>
    </row>
    <row r="405" spans="2:5" x14ac:dyDescent="0.35">
      <c r="B405" s="64"/>
      <c r="C405" s="64"/>
      <c r="D405" s="64"/>
      <c r="E405" s="64"/>
    </row>
    <row r="406" spans="2:5" x14ac:dyDescent="0.35">
      <c r="B406" s="64"/>
      <c r="C406" s="64"/>
      <c r="D406" s="64"/>
      <c r="E406" s="64"/>
    </row>
    <row r="407" spans="2:5" x14ac:dyDescent="0.35">
      <c r="B407" s="64"/>
      <c r="C407" s="64"/>
      <c r="D407" s="64"/>
      <c r="E407" s="64"/>
    </row>
    <row r="408" spans="2:5" x14ac:dyDescent="0.35">
      <c r="B408" s="64"/>
      <c r="C408" s="64"/>
      <c r="D408" s="64"/>
      <c r="E408" s="64"/>
    </row>
    <row r="409" spans="2:5" x14ac:dyDescent="0.35">
      <c r="B409" s="64"/>
      <c r="C409" s="64"/>
      <c r="D409" s="64"/>
      <c r="E409" s="64"/>
    </row>
    <row r="410" spans="2:5" x14ac:dyDescent="0.35">
      <c r="B410" s="64"/>
      <c r="C410" s="64"/>
      <c r="D410" s="64"/>
      <c r="E410" s="64"/>
    </row>
    <row r="411" spans="2:5" x14ac:dyDescent="0.35">
      <c r="B411" s="64"/>
      <c r="C411" s="64"/>
      <c r="D411" s="64"/>
      <c r="E411" s="64"/>
    </row>
    <row r="412" spans="2:5" x14ac:dyDescent="0.35">
      <c r="B412" s="64"/>
      <c r="C412" s="64"/>
      <c r="D412" s="64"/>
      <c r="E412" s="64"/>
    </row>
    <row r="413" spans="2:5" x14ac:dyDescent="0.35">
      <c r="B413" s="64"/>
      <c r="C413" s="64"/>
      <c r="D413" s="64"/>
      <c r="E413" s="64"/>
    </row>
    <row r="414" spans="2:5" x14ac:dyDescent="0.35">
      <c r="B414" s="64"/>
      <c r="C414" s="64"/>
      <c r="D414" s="64"/>
      <c r="E414" s="64"/>
    </row>
    <row r="415" spans="2:5" x14ac:dyDescent="0.35">
      <c r="B415" s="64"/>
      <c r="C415" s="64"/>
      <c r="D415" s="64"/>
      <c r="E415" s="64"/>
    </row>
    <row r="416" spans="2:5" x14ac:dyDescent="0.35">
      <c r="B416" s="64"/>
      <c r="C416" s="64"/>
      <c r="D416" s="64"/>
      <c r="E416" s="64"/>
    </row>
    <row r="417" spans="2:5" x14ac:dyDescent="0.35">
      <c r="B417" s="64"/>
      <c r="C417" s="64"/>
      <c r="D417" s="64"/>
      <c r="E417" s="64"/>
    </row>
    <row r="418" spans="2:5" x14ac:dyDescent="0.35">
      <c r="B418" s="64"/>
      <c r="C418" s="64"/>
      <c r="D418" s="64"/>
      <c r="E418" s="64"/>
    </row>
    <row r="419" spans="2:5" x14ac:dyDescent="0.35">
      <c r="B419" s="64"/>
      <c r="C419" s="64"/>
      <c r="D419" s="64"/>
      <c r="E419" s="64"/>
    </row>
    <row r="420" spans="2:5" x14ac:dyDescent="0.35">
      <c r="B420" s="64"/>
      <c r="C420" s="64"/>
      <c r="D420" s="64"/>
      <c r="E420" s="64"/>
    </row>
    <row r="421" spans="2:5" x14ac:dyDescent="0.35">
      <c r="B421" s="64"/>
      <c r="C421" s="64"/>
      <c r="D421" s="64"/>
      <c r="E421" s="64"/>
    </row>
    <row r="422" spans="2:5" x14ac:dyDescent="0.35">
      <c r="B422" s="64"/>
      <c r="C422" s="64"/>
      <c r="D422" s="64"/>
      <c r="E422" s="64"/>
    </row>
    <row r="423" spans="2:5" x14ac:dyDescent="0.35">
      <c r="B423" s="64"/>
      <c r="C423" s="64"/>
      <c r="D423" s="64"/>
      <c r="E423" s="64"/>
    </row>
    <row r="424" spans="2:5" x14ac:dyDescent="0.35">
      <c r="B424" s="64"/>
      <c r="C424" s="64"/>
      <c r="D424" s="64"/>
      <c r="E424" s="64"/>
    </row>
    <row r="425" spans="2:5" x14ac:dyDescent="0.35">
      <c r="B425" s="64"/>
      <c r="C425" s="64"/>
      <c r="D425" s="64"/>
      <c r="E425" s="64"/>
    </row>
    <row r="426" spans="2:5" x14ac:dyDescent="0.35">
      <c r="B426" s="64"/>
      <c r="C426" s="64"/>
      <c r="D426" s="64"/>
      <c r="E426" s="64"/>
    </row>
    <row r="427" spans="2:5" x14ac:dyDescent="0.35">
      <c r="B427" s="64"/>
      <c r="C427" s="64"/>
      <c r="D427" s="64"/>
      <c r="E427" s="64"/>
    </row>
    <row r="428" spans="2:5" x14ac:dyDescent="0.35">
      <c r="B428" s="64"/>
      <c r="C428" s="64"/>
      <c r="D428" s="64"/>
      <c r="E428" s="64"/>
    </row>
    <row r="429" spans="2:5" x14ac:dyDescent="0.35">
      <c r="B429" s="64"/>
      <c r="C429" s="64"/>
      <c r="D429" s="64"/>
      <c r="E429" s="64"/>
    </row>
    <row r="430" spans="2:5" x14ac:dyDescent="0.35">
      <c r="B430" s="64"/>
      <c r="C430" s="64"/>
      <c r="D430" s="64"/>
      <c r="E430" s="64"/>
    </row>
    <row r="431" spans="2:5" x14ac:dyDescent="0.35">
      <c r="B431" s="64"/>
      <c r="C431" s="64"/>
      <c r="D431" s="64"/>
      <c r="E431" s="64"/>
    </row>
    <row r="432" spans="2:5" x14ac:dyDescent="0.35">
      <c r="B432" s="64"/>
      <c r="C432" s="64"/>
      <c r="D432" s="64"/>
      <c r="E432" s="64"/>
    </row>
    <row r="433" spans="2:5" x14ac:dyDescent="0.35">
      <c r="B433" s="64"/>
      <c r="C433" s="64"/>
      <c r="D433" s="64"/>
      <c r="E433" s="64"/>
    </row>
    <row r="434" spans="2:5" x14ac:dyDescent="0.35">
      <c r="B434" s="64"/>
      <c r="C434" s="64"/>
      <c r="D434" s="64"/>
      <c r="E434" s="64"/>
    </row>
    <row r="435" spans="2:5" x14ac:dyDescent="0.35">
      <c r="B435" s="64"/>
      <c r="C435" s="64"/>
      <c r="D435" s="64"/>
      <c r="E435" s="64"/>
    </row>
    <row r="436" spans="2:5" x14ac:dyDescent="0.35">
      <c r="B436" s="64"/>
      <c r="C436" s="64"/>
      <c r="D436" s="64"/>
      <c r="E436" s="64"/>
    </row>
    <row r="437" spans="2:5" x14ac:dyDescent="0.35">
      <c r="B437" s="64"/>
      <c r="C437" s="64"/>
      <c r="D437" s="64"/>
      <c r="E437" s="64"/>
    </row>
    <row r="438" spans="2:5" x14ac:dyDescent="0.35">
      <c r="B438" s="64"/>
      <c r="C438" s="64"/>
      <c r="D438" s="64"/>
      <c r="E438" s="64"/>
    </row>
    <row r="439" spans="2:5" x14ac:dyDescent="0.35">
      <c r="B439" s="64"/>
      <c r="C439" s="64"/>
      <c r="D439" s="64"/>
      <c r="E439" s="64"/>
    </row>
    <row r="440" spans="2:5" x14ac:dyDescent="0.35">
      <c r="B440" s="64"/>
      <c r="C440" s="64"/>
      <c r="D440" s="64"/>
      <c r="E440" s="64"/>
    </row>
    <row r="441" spans="2:5" x14ac:dyDescent="0.35">
      <c r="B441" s="64"/>
      <c r="C441" s="64"/>
      <c r="D441" s="64"/>
      <c r="E441" s="64"/>
    </row>
    <row r="442" spans="2:5" x14ac:dyDescent="0.35">
      <c r="B442" s="64"/>
      <c r="C442" s="64"/>
      <c r="D442" s="64"/>
      <c r="E442" s="64"/>
    </row>
    <row r="443" spans="2:5" x14ac:dyDescent="0.35">
      <c r="B443" s="64"/>
      <c r="C443" s="64"/>
      <c r="D443" s="64"/>
      <c r="E443" s="64"/>
    </row>
    <row r="444" spans="2:5" x14ac:dyDescent="0.35">
      <c r="B444" s="64"/>
      <c r="C444" s="64"/>
      <c r="D444" s="64"/>
      <c r="E444" s="64"/>
    </row>
    <row r="445" spans="2:5" x14ac:dyDescent="0.35">
      <c r="B445" s="64"/>
      <c r="C445" s="64"/>
      <c r="D445" s="64"/>
      <c r="E445" s="64"/>
    </row>
    <row r="446" spans="2:5" x14ac:dyDescent="0.35">
      <c r="B446" s="64"/>
      <c r="C446" s="64"/>
      <c r="D446" s="64"/>
      <c r="E446" s="64"/>
    </row>
    <row r="447" spans="2:5" x14ac:dyDescent="0.35">
      <c r="B447" s="64"/>
      <c r="C447" s="64"/>
      <c r="D447" s="64"/>
      <c r="E447" s="64"/>
    </row>
    <row r="448" spans="2:5" x14ac:dyDescent="0.35">
      <c r="B448" s="64"/>
      <c r="C448" s="64"/>
      <c r="D448" s="64"/>
      <c r="E448" s="64"/>
    </row>
    <row r="449" spans="2:5" x14ac:dyDescent="0.35">
      <c r="B449" s="64"/>
      <c r="C449" s="64"/>
      <c r="D449" s="64"/>
      <c r="E449" s="64"/>
    </row>
    <row r="450" spans="2:5" x14ac:dyDescent="0.35">
      <c r="B450" s="64"/>
      <c r="C450" s="64"/>
      <c r="D450" s="64"/>
      <c r="E450" s="64"/>
    </row>
    <row r="451" spans="2:5" x14ac:dyDescent="0.35">
      <c r="B451" s="64"/>
      <c r="C451" s="64"/>
      <c r="D451" s="64"/>
      <c r="E451" s="64"/>
    </row>
    <row r="452" spans="2:5" x14ac:dyDescent="0.35">
      <c r="B452" s="64"/>
      <c r="C452" s="64"/>
      <c r="D452" s="64"/>
      <c r="E452" s="64"/>
    </row>
    <row r="453" spans="2:5" x14ac:dyDescent="0.35">
      <c r="B453" s="64"/>
      <c r="C453" s="64"/>
      <c r="D453" s="64"/>
      <c r="E453" s="64"/>
    </row>
    <row r="454" spans="2:5" x14ac:dyDescent="0.35">
      <c r="B454" s="64"/>
      <c r="C454" s="64"/>
      <c r="D454" s="64"/>
      <c r="E454" s="64"/>
    </row>
    <row r="455" spans="2:5" x14ac:dyDescent="0.35">
      <c r="B455" s="64"/>
      <c r="C455" s="64"/>
      <c r="D455" s="64"/>
      <c r="E455" s="64"/>
    </row>
    <row r="456" spans="2:5" x14ac:dyDescent="0.35">
      <c r="B456" s="64"/>
      <c r="C456" s="64"/>
      <c r="D456" s="64"/>
      <c r="E456" s="64"/>
    </row>
    <row r="457" spans="2:5" x14ac:dyDescent="0.35">
      <c r="B457" s="64"/>
      <c r="C457" s="64"/>
      <c r="D457" s="64"/>
      <c r="E457" s="64"/>
    </row>
  </sheetData>
  <mergeCells count="2">
    <mergeCell ref="B2:B8"/>
    <mergeCell ref="B10:B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28"/>
  <sheetViews>
    <sheetView workbookViewId="0">
      <selection activeCell="I18" sqref="I18"/>
    </sheetView>
  </sheetViews>
  <sheetFormatPr defaultColWidth="9.1796875" defaultRowHeight="15.5" x14ac:dyDescent="0.35"/>
  <cols>
    <col min="1" max="1" width="64.26953125" style="39" bestFit="1" customWidth="1"/>
    <col min="2" max="5" width="20.26953125" style="39" bestFit="1" customWidth="1"/>
    <col min="6" max="6" width="19.453125" style="40" bestFit="1" customWidth="1"/>
    <col min="7" max="7" width="12.54296875" style="39" customWidth="1"/>
    <col min="8" max="8" width="11.26953125" style="39" bestFit="1" customWidth="1"/>
    <col min="9" max="9" width="13.26953125" style="39" customWidth="1"/>
    <col min="10" max="10" width="16.54296875" style="39" customWidth="1"/>
    <col min="11" max="11" width="16.453125" style="39" customWidth="1"/>
    <col min="12" max="16384" width="9.1796875" style="39"/>
  </cols>
  <sheetData>
    <row r="1" spans="1:49" x14ac:dyDescent="0.35">
      <c r="D1" s="63"/>
      <c r="E1" s="39" t="s">
        <v>66</v>
      </c>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row>
    <row r="2" spans="1:49" s="3" customFormat="1" ht="15" x14ac:dyDescent="0.3">
      <c r="A2" s="2" t="s">
        <v>1</v>
      </c>
      <c r="B2" s="2" t="s">
        <v>100</v>
      </c>
      <c r="C2" s="2" t="s">
        <v>101</v>
      </c>
      <c r="D2" s="72" t="s">
        <v>129</v>
      </c>
      <c r="E2" s="2" t="s">
        <v>103</v>
      </c>
      <c r="F2" s="2" t="s">
        <v>85</v>
      </c>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s="3" customFormat="1" ht="15" x14ac:dyDescent="0.3">
      <c r="A3" s="4" t="s">
        <v>2</v>
      </c>
      <c r="B3" s="5">
        <v>0.17249999999999999</v>
      </c>
      <c r="C3" s="5">
        <v>0.17249999999999999</v>
      </c>
      <c r="D3" s="73">
        <v>0.17249999999999999</v>
      </c>
      <c r="E3" s="5">
        <v>0.17249999999999999</v>
      </c>
      <c r="F3" s="5">
        <v>0.17249999999999999</v>
      </c>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row>
    <row r="4" spans="1:49" s="3" customFormat="1" ht="15" x14ac:dyDescent="0.3">
      <c r="A4" s="4" t="s">
        <v>3</v>
      </c>
      <c r="B4" s="5">
        <v>0.17249999999999999</v>
      </c>
      <c r="C4" s="5">
        <v>0.17249999999999999</v>
      </c>
      <c r="D4" s="73">
        <v>0.17249999999999999</v>
      </c>
      <c r="E4" s="5">
        <v>0.17249999999999999</v>
      </c>
      <c r="F4" s="5">
        <v>0.17249999999999999</v>
      </c>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row>
    <row r="5" spans="1:49" s="9" customFormat="1" x14ac:dyDescent="0.35">
      <c r="A5" s="6" t="s">
        <v>4</v>
      </c>
      <c r="B5" s="7"/>
      <c r="C5" s="7"/>
      <c r="D5" s="74"/>
      <c r="E5" s="7"/>
      <c r="F5" s="8"/>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row>
    <row r="6" spans="1:49" s="9" customFormat="1" x14ac:dyDescent="0.35">
      <c r="A6" s="10" t="s">
        <v>109</v>
      </c>
      <c r="B6" s="11"/>
      <c r="C6" s="11"/>
      <c r="D6" s="75"/>
      <c r="E6" s="11"/>
      <c r="F6" s="1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s="9" customFormat="1" x14ac:dyDescent="0.35">
      <c r="A7" s="12" t="s">
        <v>110</v>
      </c>
      <c r="B7" s="24">
        <v>27607</v>
      </c>
      <c r="C7" s="24">
        <v>27386</v>
      </c>
      <c r="D7" s="58">
        <v>36182</v>
      </c>
      <c r="E7" s="14">
        <f>SUM(B7:D7)</f>
        <v>91175</v>
      </c>
      <c r="F7" s="51">
        <v>32869</v>
      </c>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row>
    <row r="8" spans="1:49" s="18" customFormat="1" x14ac:dyDescent="0.35">
      <c r="A8" s="15" t="s">
        <v>111</v>
      </c>
      <c r="B8" s="16">
        <v>0.17249999999999999</v>
      </c>
      <c r="C8" s="16">
        <v>0.17249999999999999</v>
      </c>
      <c r="D8" s="76">
        <v>0.17249999999999999</v>
      </c>
      <c r="E8" s="17">
        <f>D8</f>
        <v>0.17249999999999999</v>
      </c>
      <c r="F8" s="77">
        <v>0.17249999999999999</v>
      </c>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row>
    <row r="9" spans="1:49" s="22" customFormat="1" x14ac:dyDescent="0.35">
      <c r="A9" s="19" t="s">
        <v>112</v>
      </c>
      <c r="B9" s="20">
        <v>33</v>
      </c>
      <c r="C9" s="20">
        <v>34</v>
      </c>
      <c r="D9" s="78">
        <v>59</v>
      </c>
      <c r="E9" s="21">
        <f>SUM(B9:D9)</f>
        <v>126</v>
      </c>
      <c r="F9" s="52">
        <v>53</v>
      </c>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row>
    <row r="10" spans="1:49" s="26" customFormat="1" x14ac:dyDescent="0.35">
      <c r="A10" s="23" t="s">
        <v>113</v>
      </c>
      <c r="B10" s="24">
        <f>B7/B12</f>
        <v>1453</v>
      </c>
      <c r="C10" s="24">
        <f>C7/C12</f>
        <v>1190.695652173913</v>
      </c>
      <c r="D10" s="79">
        <f>D7/D12</f>
        <v>2010.1111111111111</v>
      </c>
      <c r="E10" s="25">
        <f>+E7/E12</f>
        <v>1519.5833333333333</v>
      </c>
      <c r="F10" s="53">
        <v>1095.6333333333334</v>
      </c>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row>
    <row r="11" spans="1:49" s="30" customFormat="1" x14ac:dyDescent="0.35">
      <c r="A11" s="27" t="s">
        <v>114</v>
      </c>
      <c r="B11" s="28">
        <v>0.17249999999999999</v>
      </c>
      <c r="C11" s="28">
        <v>0.17249999999999999</v>
      </c>
      <c r="D11" s="80">
        <v>0.17249999999999999</v>
      </c>
      <c r="E11" s="29">
        <f>SUMPRODUCT(B11:D11,B10:D10)/SUM(B10:D10)</f>
        <v>0.17249999999999996</v>
      </c>
      <c r="F11" s="81">
        <v>0.17249999999999996</v>
      </c>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row>
    <row r="12" spans="1:49" s="34" customFormat="1" x14ac:dyDescent="0.35">
      <c r="A12" s="31" t="s">
        <v>115</v>
      </c>
      <c r="B12" s="32">
        <v>19</v>
      </c>
      <c r="C12" s="32">
        <v>23</v>
      </c>
      <c r="D12" s="82">
        <v>18</v>
      </c>
      <c r="E12" s="33">
        <v>60</v>
      </c>
      <c r="F12" s="54">
        <v>30</v>
      </c>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row>
    <row r="13" spans="1:49" s="9" customFormat="1" x14ac:dyDescent="0.35">
      <c r="A13" s="35" t="s">
        <v>116</v>
      </c>
      <c r="B13" s="36"/>
      <c r="C13" s="36"/>
      <c r="D13" s="83"/>
      <c r="E13" s="11"/>
      <c r="F13" s="75"/>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row>
    <row r="14" spans="1:49" s="9" customFormat="1" x14ac:dyDescent="0.35">
      <c r="A14" s="12" t="s">
        <v>110</v>
      </c>
      <c r="B14" s="13">
        <v>2538</v>
      </c>
      <c r="C14" s="13">
        <v>0</v>
      </c>
      <c r="D14" s="58">
        <v>575</v>
      </c>
      <c r="E14" s="14">
        <f>SUM(B14:D14)</f>
        <v>3113</v>
      </c>
      <c r="F14" s="51">
        <v>2096</v>
      </c>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row>
    <row r="15" spans="1:49" s="18" customFormat="1" x14ac:dyDescent="0.35">
      <c r="A15" s="15" t="s">
        <v>111</v>
      </c>
      <c r="B15" s="48">
        <v>0.17249999999999999</v>
      </c>
      <c r="C15" s="48" t="s">
        <v>128</v>
      </c>
      <c r="D15" s="76">
        <v>0.17249999999999999</v>
      </c>
      <c r="E15" s="55">
        <f>SUMPRODUCT(B15:D15,B14:D14)/SUM(B14:D14)</f>
        <v>0.17249999999999999</v>
      </c>
      <c r="F15" s="77">
        <v>0.17249999999999999</v>
      </c>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row>
    <row r="16" spans="1:49" s="22" customFormat="1" x14ac:dyDescent="0.35">
      <c r="A16" s="19" t="s">
        <v>112</v>
      </c>
      <c r="B16" s="20">
        <v>3</v>
      </c>
      <c r="C16" s="20">
        <v>0</v>
      </c>
      <c r="D16" s="78">
        <v>1</v>
      </c>
      <c r="E16" s="21">
        <f>SUM(B16:D16)</f>
        <v>4</v>
      </c>
      <c r="F16" s="52">
        <v>4</v>
      </c>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row>
    <row r="17" spans="1:49" s="26" customFormat="1" x14ac:dyDescent="0.35">
      <c r="A17" s="23" t="s">
        <v>113</v>
      </c>
      <c r="B17" s="24">
        <f>B14/B19</f>
        <v>846</v>
      </c>
      <c r="C17" s="24">
        <v>0</v>
      </c>
      <c r="D17" s="79">
        <f>D14/D19</f>
        <v>575</v>
      </c>
      <c r="E17" s="25">
        <f>+E14/E19</f>
        <v>778.25</v>
      </c>
      <c r="F17" s="53">
        <v>698.66666666666663</v>
      </c>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row>
    <row r="18" spans="1:49" s="30" customFormat="1" x14ac:dyDescent="0.35">
      <c r="A18" s="27" t="s">
        <v>114</v>
      </c>
      <c r="B18" s="48">
        <v>0.17249999999999999</v>
      </c>
      <c r="C18" s="49" t="s">
        <v>128</v>
      </c>
      <c r="D18" s="80">
        <v>0.17249999999999999</v>
      </c>
      <c r="E18" s="29">
        <f>SUMPRODUCT(B18:D18,B17:D17)/SUM(B17:D17)</f>
        <v>0.17250000000000001</v>
      </c>
      <c r="F18" s="81">
        <v>0.17249999999999999</v>
      </c>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row>
    <row r="19" spans="1:49" s="34" customFormat="1" x14ac:dyDescent="0.35">
      <c r="A19" s="31" t="s">
        <v>115</v>
      </c>
      <c r="B19" s="32">
        <v>3</v>
      </c>
      <c r="C19" s="32">
        <v>0</v>
      </c>
      <c r="D19" s="82">
        <v>1</v>
      </c>
      <c r="E19" s="33">
        <f>SUM(B19:D19)</f>
        <v>4</v>
      </c>
      <c r="F19" s="54">
        <v>3</v>
      </c>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row>
    <row r="20" spans="1:49" s="9" customFormat="1" hidden="1" x14ac:dyDescent="0.35">
      <c r="A20" s="35" t="s">
        <v>13</v>
      </c>
      <c r="B20" s="36"/>
      <c r="C20" s="36"/>
      <c r="D20" s="83"/>
      <c r="E20" s="11"/>
      <c r="F20" s="75"/>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row>
    <row r="21" spans="1:49" s="9" customFormat="1" hidden="1" x14ac:dyDescent="0.35">
      <c r="A21" s="12" t="s">
        <v>6</v>
      </c>
      <c r="B21" s="13">
        <v>0</v>
      </c>
      <c r="C21" s="13">
        <v>0</v>
      </c>
      <c r="D21" s="58">
        <v>0</v>
      </c>
      <c r="E21" s="14">
        <f>SUM(B21:D21)</f>
        <v>0</v>
      </c>
      <c r="F21" s="51">
        <v>0</v>
      </c>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row>
    <row r="22" spans="1:49" s="18" customFormat="1" hidden="1" x14ac:dyDescent="0.35">
      <c r="A22" s="15" t="s">
        <v>7</v>
      </c>
      <c r="B22" s="48" t="s">
        <v>67</v>
      </c>
      <c r="C22" s="16" t="s">
        <v>67</v>
      </c>
      <c r="D22" s="76" t="s">
        <v>67</v>
      </c>
      <c r="E22" s="17" t="s">
        <v>67</v>
      </c>
      <c r="F22" s="77" t="s">
        <v>67</v>
      </c>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row>
    <row r="23" spans="1:49" s="22" customFormat="1" hidden="1" x14ac:dyDescent="0.35">
      <c r="A23" s="19" t="s">
        <v>8</v>
      </c>
      <c r="B23" s="20">
        <v>0</v>
      </c>
      <c r="C23" s="20">
        <v>0</v>
      </c>
      <c r="D23" s="78">
        <v>0</v>
      </c>
      <c r="E23" s="21">
        <v>0</v>
      </c>
      <c r="F23" s="52">
        <v>0</v>
      </c>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row>
    <row r="24" spans="1:49" s="26" customFormat="1" hidden="1" x14ac:dyDescent="0.35">
      <c r="A24" s="23" t="s">
        <v>9</v>
      </c>
      <c r="B24" s="24">
        <v>0</v>
      </c>
      <c r="C24" s="24">
        <v>0</v>
      </c>
      <c r="D24" s="79">
        <v>0</v>
      </c>
      <c r="E24" s="25">
        <v>0</v>
      </c>
      <c r="F24" s="53">
        <v>0</v>
      </c>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row>
    <row r="25" spans="1:49" s="30" customFormat="1" hidden="1" x14ac:dyDescent="0.35">
      <c r="A25" s="27" t="s">
        <v>10</v>
      </c>
      <c r="B25" s="48" t="s">
        <v>67</v>
      </c>
      <c r="C25" s="28" t="s">
        <v>67</v>
      </c>
      <c r="D25" s="80" t="s">
        <v>67</v>
      </c>
      <c r="E25" s="29" t="s">
        <v>67</v>
      </c>
      <c r="F25" s="81" t="s">
        <v>67</v>
      </c>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row>
    <row r="26" spans="1:49" s="34" customFormat="1" hidden="1" x14ac:dyDescent="0.35">
      <c r="A26" s="31" t="s">
        <v>11</v>
      </c>
      <c r="B26" s="32">
        <v>0</v>
      </c>
      <c r="C26" s="32">
        <v>0</v>
      </c>
      <c r="D26" s="82">
        <v>0</v>
      </c>
      <c r="E26" s="33">
        <v>0</v>
      </c>
      <c r="F26" s="54">
        <v>0</v>
      </c>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row>
    <row r="27" spans="1:49" s="9" customFormat="1" hidden="1" x14ac:dyDescent="0.35">
      <c r="A27" s="35" t="s">
        <v>14</v>
      </c>
      <c r="B27" s="36"/>
      <c r="C27" s="36"/>
      <c r="D27" s="83"/>
      <c r="E27" s="11"/>
      <c r="F27" s="75"/>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row>
    <row r="28" spans="1:49" s="9" customFormat="1" hidden="1" x14ac:dyDescent="0.35">
      <c r="A28" s="12" t="s">
        <v>6</v>
      </c>
      <c r="B28" s="13">
        <v>0</v>
      </c>
      <c r="C28" s="13">
        <v>0</v>
      </c>
      <c r="D28" s="58">
        <v>0</v>
      </c>
      <c r="E28" s="14">
        <f>SUM(B28:D28)</f>
        <v>0</v>
      </c>
      <c r="F28" s="51">
        <v>0</v>
      </c>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row>
    <row r="29" spans="1:49" s="18" customFormat="1" hidden="1" x14ac:dyDescent="0.35">
      <c r="A29" s="15" t="s">
        <v>7</v>
      </c>
      <c r="B29" s="16"/>
      <c r="C29" s="16"/>
      <c r="D29" s="76"/>
      <c r="E29" s="17"/>
      <c r="F29" s="77"/>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row>
    <row r="30" spans="1:49" s="22" customFormat="1" hidden="1" x14ac:dyDescent="0.35">
      <c r="A30" s="19" t="s">
        <v>8</v>
      </c>
      <c r="B30" s="20">
        <v>0</v>
      </c>
      <c r="C30" s="20">
        <v>0</v>
      </c>
      <c r="D30" s="78">
        <v>0</v>
      </c>
      <c r="E30" s="21">
        <f>SUM(B30:D30)</f>
        <v>0</v>
      </c>
      <c r="F30" s="52">
        <v>0</v>
      </c>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row>
    <row r="31" spans="1:49" s="26" customFormat="1" hidden="1" x14ac:dyDescent="0.35">
      <c r="A31" s="23" t="s">
        <v>9</v>
      </c>
      <c r="B31" s="24">
        <v>0</v>
      </c>
      <c r="C31" s="24">
        <v>0</v>
      </c>
      <c r="D31" s="79">
        <v>0</v>
      </c>
      <c r="E31" s="25">
        <f>SUM(B31:D31)</f>
        <v>0</v>
      </c>
      <c r="F31" s="53">
        <v>0</v>
      </c>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row>
    <row r="32" spans="1:49" s="30" customFormat="1" hidden="1" x14ac:dyDescent="0.35">
      <c r="A32" s="27" t="s">
        <v>10</v>
      </c>
      <c r="B32" s="28"/>
      <c r="C32" s="28"/>
      <c r="D32" s="80"/>
      <c r="E32" s="29"/>
      <c r="F32" s="81"/>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row>
    <row r="33" spans="1:49" s="34" customFormat="1" hidden="1" x14ac:dyDescent="0.35">
      <c r="A33" s="31" t="s">
        <v>11</v>
      </c>
      <c r="B33" s="32">
        <v>0</v>
      </c>
      <c r="C33" s="32">
        <v>0</v>
      </c>
      <c r="D33" s="82">
        <v>0</v>
      </c>
      <c r="E33" s="33">
        <f>SUM(B33:D33)</f>
        <v>0</v>
      </c>
      <c r="F33" s="54">
        <v>0</v>
      </c>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row>
    <row r="34" spans="1:49" s="9" customFormat="1" x14ac:dyDescent="0.35">
      <c r="A34" s="6" t="s">
        <v>15</v>
      </c>
      <c r="B34" s="7"/>
      <c r="C34" s="7"/>
      <c r="D34" s="74"/>
      <c r="E34" s="8"/>
      <c r="F34" s="84"/>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row>
    <row r="35" spans="1:49" s="9" customFormat="1" x14ac:dyDescent="0.35">
      <c r="A35" s="35" t="s">
        <v>5</v>
      </c>
      <c r="B35" s="36"/>
      <c r="C35" s="36"/>
      <c r="D35" s="83"/>
      <c r="E35" s="11"/>
      <c r="F35" s="75"/>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row>
    <row r="36" spans="1:49" s="9" customFormat="1" x14ac:dyDescent="0.35">
      <c r="A36" s="12" t="s">
        <v>110</v>
      </c>
      <c r="B36" s="13">
        <v>33665</v>
      </c>
      <c r="C36" s="13">
        <v>26384</v>
      </c>
      <c r="D36" s="58">
        <v>25879</v>
      </c>
      <c r="E36" s="14">
        <f>SUM(B36:D36)</f>
        <v>85928</v>
      </c>
      <c r="F36" s="51">
        <v>11455</v>
      </c>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row>
    <row r="37" spans="1:49" s="18" customFormat="1" x14ac:dyDescent="0.35">
      <c r="A37" s="15" t="s">
        <v>111</v>
      </c>
      <c r="B37" s="48">
        <v>0.17249999999999999</v>
      </c>
      <c r="C37" s="16">
        <v>0.17249999999999999</v>
      </c>
      <c r="D37" s="85">
        <v>0.17249999999999999</v>
      </c>
      <c r="E37" s="17">
        <f>AVERAGE(B37:D37)</f>
        <v>0.17249999999999999</v>
      </c>
      <c r="F37" s="77">
        <v>0.17271783876500857</v>
      </c>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row>
    <row r="38" spans="1:49" s="22" customFormat="1" x14ac:dyDescent="0.35">
      <c r="A38" s="19" t="s">
        <v>112</v>
      </c>
      <c r="B38" s="20">
        <v>117</v>
      </c>
      <c r="C38" s="20">
        <v>111</v>
      </c>
      <c r="D38" s="78">
        <v>97</v>
      </c>
      <c r="E38" s="21">
        <f>SUM(B38:D38)</f>
        <v>325</v>
      </c>
      <c r="F38" s="52">
        <v>48</v>
      </c>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row>
    <row r="39" spans="1:49" s="26" customFormat="1" x14ac:dyDescent="0.35">
      <c r="A39" s="23" t="s">
        <v>113</v>
      </c>
      <c r="B39" s="24">
        <f>B36/B41</f>
        <v>1603.0952380952381</v>
      </c>
      <c r="C39" s="24">
        <f t="shared" ref="C39:D39" si="0">C36/C41</f>
        <v>1147.1304347826087</v>
      </c>
      <c r="D39" s="79">
        <f t="shared" si="0"/>
        <v>1362.0526315789473</v>
      </c>
      <c r="E39" s="25">
        <f>+E36/E41</f>
        <v>1363.936507936508</v>
      </c>
      <c r="F39" s="53">
        <v>715.9375</v>
      </c>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row>
    <row r="40" spans="1:49" s="30" customFormat="1" x14ac:dyDescent="0.35">
      <c r="A40" s="27" t="s">
        <v>114</v>
      </c>
      <c r="B40" s="49">
        <v>0.17249999999999999</v>
      </c>
      <c r="C40" s="28">
        <v>0.17249999999999999</v>
      </c>
      <c r="D40" s="86">
        <v>0.17249999999999999</v>
      </c>
      <c r="E40" s="29">
        <f>SUMPRODUCT(B40:D40,B39:D39)/SUM(B39:D39)</f>
        <v>0.17249999999999999</v>
      </c>
      <c r="F40" s="81">
        <v>0.17264642436327382</v>
      </c>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row>
    <row r="41" spans="1:49" s="34" customFormat="1" x14ac:dyDescent="0.35">
      <c r="A41" s="31" t="s">
        <v>115</v>
      </c>
      <c r="B41" s="32">
        <v>21</v>
      </c>
      <c r="C41" s="32">
        <v>23</v>
      </c>
      <c r="D41" s="82">
        <v>19</v>
      </c>
      <c r="E41" s="33">
        <f>SUM(B41:D41)</f>
        <v>63</v>
      </c>
      <c r="F41" s="54">
        <v>16</v>
      </c>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row>
    <row r="42" spans="1:49" s="9" customFormat="1" x14ac:dyDescent="0.35">
      <c r="A42" s="35" t="s">
        <v>116</v>
      </c>
      <c r="B42" s="36"/>
      <c r="C42" s="36"/>
      <c r="D42" s="83"/>
      <c r="E42" s="11"/>
      <c r="F42" s="75"/>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row>
    <row r="43" spans="1:49" s="9" customFormat="1" x14ac:dyDescent="0.35">
      <c r="A43" s="12" t="s">
        <v>110</v>
      </c>
      <c r="B43" s="13">
        <v>0</v>
      </c>
      <c r="C43" s="13">
        <v>100</v>
      </c>
      <c r="D43" s="13">
        <v>0</v>
      </c>
      <c r="E43" s="14">
        <f>SUM(B43:D43)</f>
        <v>100</v>
      </c>
      <c r="F43" s="51">
        <v>1125</v>
      </c>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row>
    <row r="44" spans="1:49" s="18" customFormat="1" x14ac:dyDescent="0.35">
      <c r="A44" s="15" t="s">
        <v>111</v>
      </c>
      <c r="B44" s="49" t="s">
        <v>127</v>
      </c>
      <c r="C44" s="48">
        <v>0.17249999999999999</v>
      </c>
      <c r="D44" s="49" t="s">
        <v>127</v>
      </c>
      <c r="E44" s="17">
        <f>SUMPRODUCT(B44:D44,B43:D43)/SUM(B43:D43)</f>
        <v>0.17249999999999999</v>
      </c>
      <c r="F44" s="77">
        <v>0.17249999999999999</v>
      </c>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row>
    <row r="45" spans="1:49" s="22" customFormat="1" x14ac:dyDescent="0.35">
      <c r="A45" s="19" t="s">
        <v>112</v>
      </c>
      <c r="B45" s="20">
        <v>0</v>
      </c>
      <c r="C45" s="20">
        <v>1</v>
      </c>
      <c r="D45" s="20">
        <v>0</v>
      </c>
      <c r="E45" s="21">
        <f>SUM(B45:D45)</f>
        <v>1</v>
      </c>
      <c r="F45" s="52">
        <v>6</v>
      </c>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row>
    <row r="46" spans="1:49" s="26" customFormat="1" x14ac:dyDescent="0.35">
      <c r="A46" s="23" t="s">
        <v>113</v>
      </c>
      <c r="B46" s="24">
        <v>0</v>
      </c>
      <c r="C46" s="24">
        <f>C43/C48</f>
        <v>100</v>
      </c>
      <c r="D46" s="24">
        <v>0</v>
      </c>
      <c r="E46" s="25">
        <f>SUM(B46:D46)</f>
        <v>100</v>
      </c>
      <c r="F46" s="53">
        <v>787.5</v>
      </c>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row>
    <row r="47" spans="1:49" s="30" customFormat="1" x14ac:dyDescent="0.35">
      <c r="A47" s="27" t="s">
        <v>114</v>
      </c>
      <c r="B47" s="49" t="s">
        <v>127</v>
      </c>
      <c r="C47" s="49">
        <v>0.17249999999999999</v>
      </c>
      <c r="D47" s="49" t="s">
        <v>127</v>
      </c>
      <c r="E47" s="29">
        <f>SUMPRODUCT(B47:D47,B46:D46)/SUM(B46:D46)</f>
        <v>0.17249999999999999</v>
      </c>
      <c r="F47" s="81">
        <v>0.17297044334975367</v>
      </c>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row>
    <row r="48" spans="1:49" s="34" customFormat="1" x14ac:dyDescent="0.35">
      <c r="A48" s="31" t="s">
        <v>115</v>
      </c>
      <c r="B48" s="32">
        <v>0</v>
      </c>
      <c r="C48" s="32">
        <v>1</v>
      </c>
      <c r="D48" s="32">
        <v>0</v>
      </c>
      <c r="E48" s="33">
        <f>SUM(B48:D48)</f>
        <v>1</v>
      </c>
      <c r="F48" s="54">
        <v>3</v>
      </c>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row>
    <row r="49" spans="1:49" s="9" customFormat="1" hidden="1" x14ac:dyDescent="0.35">
      <c r="A49" s="35" t="s">
        <v>13</v>
      </c>
      <c r="B49" s="36"/>
      <c r="C49" s="36"/>
      <c r="D49" s="83"/>
      <c r="E49" s="11"/>
      <c r="F49" s="75"/>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row>
    <row r="50" spans="1:49" s="9" customFormat="1" hidden="1" x14ac:dyDescent="0.35">
      <c r="A50" s="12" t="s">
        <v>6</v>
      </c>
      <c r="B50" s="13">
        <v>0</v>
      </c>
      <c r="C50" s="13">
        <v>0</v>
      </c>
      <c r="D50" s="58">
        <v>0</v>
      </c>
      <c r="E50" s="14">
        <f>SUM(B50:D50)</f>
        <v>0</v>
      </c>
      <c r="F50" s="87">
        <v>0</v>
      </c>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row>
    <row r="51" spans="1:49" s="18" customFormat="1" hidden="1" x14ac:dyDescent="0.35">
      <c r="A51" s="15" t="s">
        <v>7</v>
      </c>
      <c r="B51" s="48" t="s">
        <v>67</v>
      </c>
      <c r="C51" s="48" t="s">
        <v>67</v>
      </c>
      <c r="D51" s="76" t="s">
        <v>67</v>
      </c>
      <c r="E51" s="48" t="s">
        <v>67</v>
      </c>
      <c r="F51" s="88" t="s">
        <v>67</v>
      </c>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row>
    <row r="52" spans="1:49" s="22" customFormat="1" hidden="1" x14ac:dyDescent="0.35">
      <c r="A52" s="19" t="s">
        <v>8</v>
      </c>
      <c r="B52" s="89">
        <v>0</v>
      </c>
      <c r="C52" s="89">
        <v>0</v>
      </c>
      <c r="D52" s="78">
        <v>0</v>
      </c>
      <c r="E52" s="21">
        <f>SUM(B52:D52)</f>
        <v>0</v>
      </c>
      <c r="F52" s="90">
        <v>0</v>
      </c>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row>
    <row r="53" spans="1:49" s="26" customFormat="1" hidden="1" x14ac:dyDescent="0.35">
      <c r="A53" s="23" t="s">
        <v>9</v>
      </c>
      <c r="B53" s="91">
        <v>0</v>
      </c>
      <c r="C53" s="91">
        <v>0</v>
      </c>
      <c r="D53" s="79">
        <v>0</v>
      </c>
      <c r="E53" s="25">
        <v>0</v>
      </c>
      <c r="F53" s="92">
        <v>0</v>
      </c>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row>
    <row r="54" spans="1:49" s="30" customFormat="1" hidden="1" x14ac:dyDescent="0.35">
      <c r="A54" s="27" t="s">
        <v>10</v>
      </c>
      <c r="B54" s="49" t="s">
        <v>67</v>
      </c>
      <c r="C54" s="49" t="s">
        <v>67</v>
      </c>
      <c r="D54" s="80" t="s">
        <v>67</v>
      </c>
      <c r="E54" s="48" t="s">
        <v>67</v>
      </c>
      <c r="F54" s="93" t="s">
        <v>67</v>
      </c>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row>
    <row r="55" spans="1:49" s="34" customFormat="1" hidden="1" x14ac:dyDescent="0.35">
      <c r="A55" s="31" t="s">
        <v>11</v>
      </c>
      <c r="B55" s="32">
        <v>0</v>
      </c>
      <c r="C55" s="32">
        <v>0</v>
      </c>
      <c r="D55" s="82">
        <v>0</v>
      </c>
      <c r="E55" s="33">
        <f>SUM(B55:D55)</f>
        <v>0</v>
      </c>
      <c r="F55" s="94">
        <v>0</v>
      </c>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row>
    <row r="56" spans="1:49" s="9" customFormat="1" hidden="1" x14ac:dyDescent="0.35">
      <c r="A56" s="35" t="s">
        <v>14</v>
      </c>
      <c r="B56" s="36"/>
      <c r="C56" s="36"/>
      <c r="D56" s="83"/>
      <c r="E56" s="11"/>
      <c r="F56" s="75"/>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row>
    <row r="57" spans="1:49" s="9" customFormat="1" hidden="1" x14ac:dyDescent="0.35">
      <c r="A57" s="12" t="s">
        <v>6</v>
      </c>
      <c r="B57" s="13">
        <v>0</v>
      </c>
      <c r="C57" s="13">
        <v>0</v>
      </c>
      <c r="D57" s="58"/>
      <c r="E57" s="14">
        <v>0</v>
      </c>
      <c r="F57" s="87">
        <v>0</v>
      </c>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row>
    <row r="58" spans="1:49" s="18" customFormat="1" hidden="1" x14ac:dyDescent="0.35">
      <c r="A58" s="15" t="s">
        <v>7</v>
      </c>
      <c r="B58" s="49" t="s">
        <v>67</v>
      </c>
      <c r="C58" s="49" t="s">
        <v>67</v>
      </c>
      <c r="D58" s="76"/>
      <c r="E58" s="17" t="s">
        <v>67</v>
      </c>
      <c r="F58" s="88" t="s">
        <v>67</v>
      </c>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row>
    <row r="59" spans="1:49" s="22" customFormat="1" hidden="1" x14ac:dyDescent="0.35">
      <c r="A59" s="19" t="s">
        <v>8</v>
      </c>
      <c r="B59" s="20">
        <v>0</v>
      </c>
      <c r="C59" s="20">
        <v>0</v>
      </c>
      <c r="D59" s="78">
        <v>0</v>
      </c>
      <c r="E59" s="21">
        <v>0</v>
      </c>
      <c r="F59" s="90">
        <v>0</v>
      </c>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row>
    <row r="60" spans="1:49" s="26" customFormat="1" hidden="1" x14ac:dyDescent="0.35">
      <c r="A60" s="23" t="s">
        <v>9</v>
      </c>
      <c r="B60" s="24">
        <v>0</v>
      </c>
      <c r="C60" s="24">
        <v>0</v>
      </c>
      <c r="D60" s="79">
        <v>0</v>
      </c>
      <c r="E60" s="25">
        <v>0</v>
      </c>
      <c r="F60" s="92">
        <v>0</v>
      </c>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row>
    <row r="61" spans="1:49" s="30" customFormat="1" hidden="1" x14ac:dyDescent="0.35">
      <c r="A61" s="27" t="s">
        <v>10</v>
      </c>
      <c r="B61" s="49" t="s">
        <v>67</v>
      </c>
      <c r="C61" s="49" t="s">
        <v>67</v>
      </c>
      <c r="D61" s="80" t="s">
        <v>67</v>
      </c>
      <c r="E61" s="29" t="s">
        <v>67</v>
      </c>
      <c r="F61" s="93" t="s">
        <v>67</v>
      </c>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row>
    <row r="62" spans="1:49" s="34" customFormat="1" hidden="1" x14ac:dyDescent="0.35">
      <c r="A62" s="31" t="s">
        <v>11</v>
      </c>
      <c r="B62" s="32">
        <v>0</v>
      </c>
      <c r="C62" s="32">
        <v>0</v>
      </c>
      <c r="D62" s="82">
        <v>0</v>
      </c>
      <c r="E62" s="33">
        <v>0</v>
      </c>
      <c r="F62" s="94">
        <v>0</v>
      </c>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row>
    <row r="63" spans="1:49" s="9" customFormat="1" x14ac:dyDescent="0.35">
      <c r="A63" s="6" t="s">
        <v>86</v>
      </c>
      <c r="B63" s="7"/>
      <c r="C63" s="7"/>
      <c r="D63" s="74"/>
      <c r="E63" s="8"/>
      <c r="F63" s="84"/>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row>
    <row r="64" spans="1:49" s="9" customFormat="1" x14ac:dyDescent="0.35">
      <c r="A64" s="35" t="s">
        <v>12</v>
      </c>
      <c r="B64" s="36"/>
      <c r="C64" s="36"/>
      <c r="D64" s="83"/>
      <c r="E64" s="11"/>
      <c r="F64" s="75"/>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row>
    <row r="65" spans="1:49" s="9" customFormat="1" ht="15.75" customHeight="1" x14ac:dyDescent="0.35">
      <c r="A65" s="12" t="s">
        <v>117</v>
      </c>
      <c r="B65" s="13">
        <v>0</v>
      </c>
      <c r="C65" s="13">
        <v>0</v>
      </c>
      <c r="D65" s="13">
        <v>0</v>
      </c>
      <c r="E65" s="14">
        <f>SUM(B65:D65)</f>
        <v>0</v>
      </c>
      <c r="F65" s="51">
        <v>65600</v>
      </c>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row>
    <row r="66" spans="1:49" s="9" customFormat="1" ht="15.75" customHeight="1" x14ac:dyDescent="0.35">
      <c r="A66" s="12" t="s">
        <v>118</v>
      </c>
      <c r="B66" s="13">
        <v>0</v>
      </c>
      <c r="C66" s="13">
        <v>0</v>
      </c>
      <c r="D66" s="13">
        <v>0</v>
      </c>
      <c r="E66" s="14">
        <f>SUM(B66:D66)</f>
        <v>0</v>
      </c>
      <c r="F66" s="51">
        <v>60253</v>
      </c>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row>
    <row r="67" spans="1:49" s="18" customFormat="1" ht="15.75" customHeight="1" x14ac:dyDescent="0.35">
      <c r="A67" s="15" t="s">
        <v>119</v>
      </c>
      <c r="B67" s="13">
        <v>0</v>
      </c>
      <c r="C67" s="13">
        <v>0</v>
      </c>
      <c r="D67" s="13">
        <v>0</v>
      </c>
      <c r="E67" s="14">
        <f>SUM(B67:D67)</f>
        <v>0</v>
      </c>
      <c r="F67" s="51">
        <v>60253</v>
      </c>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row>
    <row r="68" spans="1:49" s="18" customFormat="1" ht="15.75" customHeight="1" x14ac:dyDescent="0.35">
      <c r="A68" s="15" t="s">
        <v>111</v>
      </c>
      <c r="B68" s="49" t="s">
        <v>127</v>
      </c>
      <c r="C68" s="49" t="s">
        <v>127</v>
      </c>
      <c r="D68" s="49" t="s">
        <v>127</v>
      </c>
      <c r="E68" s="49" t="s">
        <v>127</v>
      </c>
      <c r="F68" s="88">
        <v>0.17249999999999999</v>
      </c>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row>
    <row r="69" spans="1:49" s="26" customFormat="1" ht="15.75" customHeight="1" x14ac:dyDescent="0.35">
      <c r="A69" s="23" t="s">
        <v>120</v>
      </c>
      <c r="B69" s="24">
        <v>0</v>
      </c>
      <c r="C69" s="24">
        <v>0</v>
      </c>
      <c r="D69" s="24">
        <v>0</v>
      </c>
      <c r="E69" s="25">
        <f>SUM(B69:D69)</f>
        <v>0</v>
      </c>
      <c r="F69" s="53">
        <v>32800</v>
      </c>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row>
    <row r="70" spans="1:49" s="26" customFormat="1" ht="15.75" customHeight="1" x14ac:dyDescent="0.35">
      <c r="A70" s="23" t="s">
        <v>121</v>
      </c>
      <c r="B70" s="24">
        <v>0</v>
      </c>
      <c r="C70" s="24">
        <v>0</v>
      </c>
      <c r="D70" s="24">
        <v>0</v>
      </c>
      <c r="E70" s="25">
        <f>SUM(B70:D70)</f>
        <v>0</v>
      </c>
      <c r="F70" s="53">
        <v>30126.5</v>
      </c>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row>
    <row r="71" spans="1:49" s="30" customFormat="1" ht="15.75" customHeight="1" x14ac:dyDescent="0.35">
      <c r="A71" s="27" t="s">
        <v>122</v>
      </c>
      <c r="B71" s="24">
        <v>0</v>
      </c>
      <c r="C71" s="24">
        <v>0</v>
      </c>
      <c r="D71" s="24">
        <v>0</v>
      </c>
      <c r="E71" s="25">
        <f>SUM(B71:D71)</f>
        <v>0</v>
      </c>
      <c r="F71" s="53">
        <v>30126.5</v>
      </c>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row>
    <row r="72" spans="1:49" s="30" customFormat="1" ht="15.75" customHeight="1" x14ac:dyDescent="0.35">
      <c r="A72" s="27" t="s">
        <v>114</v>
      </c>
      <c r="B72" s="49" t="s">
        <v>127</v>
      </c>
      <c r="C72" s="49" t="s">
        <v>127</v>
      </c>
      <c r="D72" s="49" t="s">
        <v>127</v>
      </c>
      <c r="E72" s="49" t="s">
        <v>127</v>
      </c>
      <c r="F72" s="93">
        <v>0.17249999999999999</v>
      </c>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row>
    <row r="73" spans="1:49" s="34" customFormat="1" ht="15.75" customHeight="1" x14ac:dyDescent="0.35">
      <c r="A73" s="31" t="s">
        <v>115</v>
      </c>
      <c r="B73" s="32">
        <v>0</v>
      </c>
      <c r="C73" s="32">
        <v>0</v>
      </c>
      <c r="D73" s="32">
        <v>0</v>
      </c>
      <c r="E73" s="33">
        <f>SUM(B73:D73)</f>
        <v>0</v>
      </c>
      <c r="F73" s="54">
        <v>2</v>
      </c>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row>
    <row r="74" spans="1:49" s="9" customFormat="1" x14ac:dyDescent="0.35">
      <c r="A74" s="6" t="s">
        <v>87</v>
      </c>
      <c r="B74" s="6"/>
      <c r="C74" s="6"/>
      <c r="D74" s="6"/>
      <c r="E74" s="6"/>
      <c r="F74" s="6"/>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row>
    <row r="75" spans="1:49" s="9" customFormat="1" x14ac:dyDescent="0.35">
      <c r="A75" s="35" t="s">
        <v>104</v>
      </c>
      <c r="B75" s="35"/>
      <c r="C75" s="35"/>
      <c r="D75" s="35"/>
      <c r="E75" s="35"/>
      <c r="F75" s="35"/>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row>
    <row r="76" spans="1:49" s="9" customFormat="1" x14ac:dyDescent="0.35">
      <c r="A76" s="12" t="s">
        <v>117</v>
      </c>
      <c r="B76" s="13">
        <v>6000</v>
      </c>
      <c r="C76" s="13">
        <v>17700</v>
      </c>
      <c r="D76" s="13">
        <v>24000</v>
      </c>
      <c r="E76" s="14">
        <f>SUM(B76:D76)</f>
        <v>47700</v>
      </c>
      <c r="F76" s="51">
        <v>0</v>
      </c>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row>
    <row r="77" spans="1:49" s="18" customFormat="1" x14ac:dyDescent="0.35">
      <c r="A77" s="12" t="s">
        <v>118</v>
      </c>
      <c r="B77" s="13">
        <v>5976</v>
      </c>
      <c r="C77" s="13">
        <v>16875</v>
      </c>
      <c r="D77" s="13">
        <v>25895</v>
      </c>
      <c r="E77" s="14">
        <f>SUM(B77:D77)</f>
        <v>48746</v>
      </c>
      <c r="F77" s="51">
        <v>0</v>
      </c>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row>
    <row r="78" spans="1:49" s="18" customFormat="1" x14ac:dyDescent="0.35">
      <c r="A78" s="15" t="s">
        <v>119</v>
      </c>
      <c r="B78" s="13">
        <v>5976</v>
      </c>
      <c r="C78" s="13">
        <v>16875</v>
      </c>
      <c r="D78" s="13">
        <v>25895</v>
      </c>
      <c r="E78" s="14">
        <f>SUM(B78:D78)</f>
        <v>48746</v>
      </c>
      <c r="F78" s="51">
        <v>0</v>
      </c>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row>
    <row r="79" spans="1:49" s="26" customFormat="1" x14ac:dyDescent="0.35">
      <c r="A79" s="15" t="s">
        <v>111</v>
      </c>
      <c r="B79" s="49">
        <v>0.17249999999999999</v>
      </c>
      <c r="C79" s="49">
        <v>0.17249999999999999</v>
      </c>
      <c r="D79" s="49">
        <v>0.17249999999999999</v>
      </c>
      <c r="E79" s="17">
        <f>AVERAGE(B79:D79)</f>
        <v>0.17249999999999999</v>
      </c>
      <c r="F79" s="92" t="s">
        <v>131</v>
      </c>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row>
    <row r="80" spans="1:49" s="26" customFormat="1" x14ac:dyDescent="0.35">
      <c r="A80" s="23" t="s">
        <v>120</v>
      </c>
      <c r="B80" s="24">
        <f>B76/$B$84</f>
        <v>6000</v>
      </c>
      <c r="C80" s="24">
        <f>C76/$C$84</f>
        <v>17700</v>
      </c>
      <c r="D80" s="24">
        <f>D76/$D$84</f>
        <v>24000</v>
      </c>
      <c r="E80" s="25">
        <f>SUM(B80:D80)</f>
        <v>47700</v>
      </c>
      <c r="F80" s="53">
        <v>0</v>
      </c>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row>
    <row r="81" spans="1:49" s="30" customFormat="1" x14ac:dyDescent="0.35">
      <c r="A81" s="23" t="s">
        <v>121</v>
      </c>
      <c r="B81" s="24">
        <f t="shared" ref="B81:B82" si="1">B77/$B$84</f>
        <v>5976</v>
      </c>
      <c r="C81" s="24">
        <f t="shared" ref="C81:C82" si="2">C77/$C$84</f>
        <v>16875</v>
      </c>
      <c r="D81" s="24">
        <f t="shared" ref="D81:D82" si="3">D77/$D$84</f>
        <v>25895</v>
      </c>
      <c r="E81" s="25">
        <f>SUM(B81:D81)</f>
        <v>48746</v>
      </c>
      <c r="F81" s="53">
        <v>0</v>
      </c>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row>
    <row r="82" spans="1:49" s="30" customFormat="1" x14ac:dyDescent="0.35">
      <c r="A82" s="27" t="s">
        <v>122</v>
      </c>
      <c r="B82" s="24">
        <f t="shared" si="1"/>
        <v>5976</v>
      </c>
      <c r="C82" s="24">
        <f t="shared" si="2"/>
        <v>16875</v>
      </c>
      <c r="D82" s="24">
        <f t="shared" si="3"/>
        <v>25895</v>
      </c>
      <c r="E82" s="25">
        <f>SUM(B82:D82)</f>
        <v>48746</v>
      </c>
      <c r="F82" s="53">
        <v>0</v>
      </c>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row>
    <row r="83" spans="1:49" s="34" customFormat="1" x14ac:dyDescent="0.35">
      <c r="A83" s="27" t="s">
        <v>114</v>
      </c>
      <c r="B83" s="49">
        <v>0.17249999999999999</v>
      </c>
      <c r="C83" s="49">
        <v>0.17249999999999999</v>
      </c>
      <c r="D83" s="49">
        <v>0.17249999999999999</v>
      </c>
      <c r="E83" s="29">
        <f>SUMPRODUCT(B83:D83,B78:D78)/SUM(B78:D78)</f>
        <v>0.17249999999999999</v>
      </c>
      <c r="F83" s="94" t="s">
        <v>131</v>
      </c>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row>
    <row r="84" spans="1:49" s="9" customFormat="1" x14ac:dyDescent="0.35">
      <c r="A84" s="31" t="s">
        <v>115</v>
      </c>
      <c r="B84" s="32">
        <v>1</v>
      </c>
      <c r="C84" s="32">
        <v>1</v>
      </c>
      <c r="D84" s="32">
        <v>1</v>
      </c>
      <c r="E84" s="33">
        <f>SUM(B84:D84)</f>
        <v>3</v>
      </c>
      <c r="F84" s="54">
        <v>0</v>
      </c>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row>
    <row r="85" spans="1:49" s="9" customFormat="1" x14ac:dyDescent="0.35">
      <c r="A85" s="35" t="s">
        <v>22</v>
      </c>
      <c r="B85" s="36"/>
      <c r="C85" s="36"/>
      <c r="D85" s="83"/>
      <c r="E85" s="11"/>
      <c r="F85" s="75"/>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row>
    <row r="86" spans="1:49" s="9" customFormat="1" x14ac:dyDescent="0.35">
      <c r="A86" s="12" t="s">
        <v>117</v>
      </c>
      <c r="B86" s="13">
        <v>96600</v>
      </c>
      <c r="C86" s="13">
        <v>142400</v>
      </c>
      <c r="D86" s="58">
        <v>74600</v>
      </c>
      <c r="E86" s="14">
        <f>SUM(B86:D86)</f>
        <v>313600</v>
      </c>
      <c r="F86" s="51">
        <v>614800</v>
      </c>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row>
    <row r="87" spans="1:49" s="18" customFormat="1" x14ac:dyDescent="0.35">
      <c r="A87" s="12" t="s">
        <v>118</v>
      </c>
      <c r="B87" s="13">
        <v>95478</v>
      </c>
      <c r="C87" s="13">
        <v>141416</v>
      </c>
      <c r="D87" s="58">
        <v>74115</v>
      </c>
      <c r="E87" s="14">
        <f>SUM(B87:D87)</f>
        <v>311009</v>
      </c>
      <c r="F87" s="51">
        <v>608365</v>
      </c>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row>
    <row r="88" spans="1:49" s="18" customFormat="1" x14ac:dyDescent="0.35">
      <c r="A88" s="15" t="s">
        <v>119</v>
      </c>
      <c r="B88" s="13">
        <v>95478</v>
      </c>
      <c r="C88" s="13">
        <v>141416</v>
      </c>
      <c r="D88" s="58">
        <v>74115</v>
      </c>
      <c r="E88" s="14">
        <f>SUM(B88:D88)</f>
        <v>311009</v>
      </c>
      <c r="F88" s="51">
        <v>603115</v>
      </c>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row>
    <row r="89" spans="1:49" s="26" customFormat="1" x14ac:dyDescent="0.35">
      <c r="A89" s="15" t="s">
        <v>111</v>
      </c>
      <c r="B89" s="57">
        <v>0.17249999999999999</v>
      </c>
      <c r="C89" s="16">
        <v>0.17249999999999999</v>
      </c>
      <c r="D89" s="76">
        <v>0.17249999999999999</v>
      </c>
      <c r="E89" s="55">
        <f>AVERAGE(B89:D89)</f>
        <v>0.17249999999999999</v>
      </c>
      <c r="F89" s="77">
        <v>0.17296666666666663</v>
      </c>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row>
    <row r="90" spans="1:49" s="26" customFormat="1" x14ac:dyDescent="0.35">
      <c r="A90" s="23" t="s">
        <v>120</v>
      </c>
      <c r="B90" s="24">
        <f>B86/B94</f>
        <v>24150</v>
      </c>
      <c r="C90" s="24">
        <f>C86/C94</f>
        <v>35600</v>
      </c>
      <c r="D90" s="79">
        <f>D86/D94</f>
        <v>18650</v>
      </c>
      <c r="E90" s="25">
        <f>+E86/E$94</f>
        <v>26133.333333333332</v>
      </c>
      <c r="F90" s="53">
        <v>55890.909090909088</v>
      </c>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row>
    <row r="91" spans="1:49" s="30" customFormat="1" x14ac:dyDescent="0.35">
      <c r="A91" s="23" t="s">
        <v>121</v>
      </c>
      <c r="B91" s="24">
        <f>B87/B94</f>
        <v>23869.5</v>
      </c>
      <c r="C91" s="24">
        <f>C87/C94</f>
        <v>35354</v>
      </c>
      <c r="D91" s="79">
        <f>D87/D94</f>
        <v>18528.75</v>
      </c>
      <c r="E91" s="25">
        <f>+E87/E$94</f>
        <v>25917.416666666668</v>
      </c>
      <c r="F91" s="53">
        <v>55305.909090909088</v>
      </c>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row>
    <row r="92" spans="1:49" s="30" customFormat="1" x14ac:dyDescent="0.35">
      <c r="A92" s="27" t="s">
        <v>122</v>
      </c>
      <c r="B92" s="24">
        <f>B88/B94</f>
        <v>23869.5</v>
      </c>
      <c r="C92" s="24">
        <f>C88/C94</f>
        <v>35354</v>
      </c>
      <c r="D92" s="79">
        <f>D88/D94</f>
        <v>18528.75</v>
      </c>
      <c r="E92" s="25">
        <f>+E88/E$94</f>
        <v>25917.416666666668</v>
      </c>
      <c r="F92" s="53">
        <v>54828.63636363636</v>
      </c>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row>
    <row r="93" spans="1:49" s="34" customFormat="1" x14ac:dyDescent="0.35">
      <c r="A93" s="27" t="s">
        <v>114</v>
      </c>
      <c r="B93" s="49">
        <v>0.17249999999999999</v>
      </c>
      <c r="C93" s="28">
        <v>0.17249999999999999</v>
      </c>
      <c r="D93" s="80">
        <v>0.17249999999999999</v>
      </c>
      <c r="E93" s="56">
        <f>SUMPRODUCT(B93:D93,B88:D88)/SUM(B88:D88)</f>
        <v>0.17249999999999999</v>
      </c>
      <c r="F93" s="81">
        <v>0.172936636794388</v>
      </c>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row>
    <row r="94" spans="1:49" s="9" customFormat="1" x14ac:dyDescent="0.35">
      <c r="A94" s="31" t="s">
        <v>115</v>
      </c>
      <c r="B94" s="32">
        <v>4</v>
      </c>
      <c r="C94" s="32">
        <v>4</v>
      </c>
      <c r="D94" s="82">
        <v>4</v>
      </c>
      <c r="E94" s="33">
        <f>SUM(B94:D94)</f>
        <v>12</v>
      </c>
      <c r="F94" s="54">
        <v>11</v>
      </c>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row>
    <row r="95" spans="1:49" s="9" customFormat="1" x14ac:dyDescent="0.35">
      <c r="A95" s="35" t="s">
        <v>105</v>
      </c>
      <c r="B95" s="36"/>
      <c r="C95" s="36"/>
      <c r="D95" s="83"/>
      <c r="E95" s="11"/>
      <c r="F95" s="75"/>
    </row>
    <row r="96" spans="1:49" s="9" customFormat="1" x14ac:dyDescent="0.35">
      <c r="A96" s="12" t="s">
        <v>117</v>
      </c>
      <c r="B96" s="13">
        <v>5200</v>
      </c>
      <c r="C96" s="13">
        <v>25100</v>
      </c>
      <c r="D96" s="58">
        <v>17100</v>
      </c>
      <c r="E96" s="14">
        <f>SUM(B96:D96)</f>
        <v>47400</v>
      </c>
      <c r="F96" s="51">
        <v>18200</v>
      </c>
    </row>
    <row r="97" spans="1:6" s="18" customFormat="1" x14ac:dyDescent="0.35">
      <c r="A97" s="12" t="s">
        <v>118</v>
      </c>
      <c r="B97" s="13">
        <v>5200</v>
      </c>
      <c r="C97" s="13">
        <v>25100</v>
      </c>
      <c r="D97" s="58">
        <v>17100</v>
      </c>
      <c r="E97" s="14">
        <f>SUM(B97:D97)</f>
        <v>47400</v>
      </c>
      <c r="F97" s="51">
        <v>17910</v>
      </c>
    </row>
    <row r="98" spans="1:6" s="18" customFormat="1" x14ac:dyDescent="0.35">
      <c r="A98" s="15" t="s">
        <v>119</v>
      </c>
      <c r="B98" s="13">
        <v>5200</v>
      </c>
      <c r="C98" s="13">
        <v>25100</v>
      </c>
      <c r="D98" s="58">
        <v>17000</v>
      </c>
      <c r="E98" s="14">
        <f>SUM(B98:D98)</f>
        <v>47300</v>
      </c>
      <c r="F98" s="51">
        <v>17910</v>
      </c>
    </row>
    <row r="99" spans="1:6" s="26" customFormat="1" x14ac:dyDescent="0.35">
      <c r="A99" s="15" t="s">
        <v>111</v>
      </c>
      <c r="B99" s="16">
        <v>0.1731</v>
      </c>
      <c r="C99" s="16">
        <v>0.17399999999999999</v>
      </c>
      <c r="D99" s="85">
        <v>0.17430000000000001</v>
      </c>
      <c r="E99" s="17">
        <f>AVERAGE(B99:D99)</f>
        <v>0.17379999999999998</v>
      </c>
      <c r="F99" s="77">
        <v>0.17549999999999999</v>
      </c>
    </row>
    <row r="100" spans="1:6" s="26" customFormat="1" x14ac:dyDescent="0.35">
      <c r="A100" s="23" t="s">
        <v>120</v>
      </c>
      <c r="B100" s="24">
        <f>B96/B104</f>
        <v>5200</v>
      </c>
      <c r="C100" s="24">
        <f>C96/C104</f>
        <v>25100</v>
      </c>
      <c r="D100" s="79">
        <f>D96/D104</f>
        <v>17100</v>
      </c>
      <c r="E100" s="25">
        <f>+E96/E$94</f>
        <v>3950</v>
      </c>
      <c r="F100" s="53">
        <v>1654.5454545454545</v>
      </c>
    </row>
    <row r="101" spans="1:6" s="30" customFormat="1" x14ac:dyDescent="0.35">
      <c r="A101" s="23" t="s">
        <v>121</v>
      </c>
      <c r="B101" s="24">
        <f>B97/B104</f>
        <v>5200</v>
      </c>
      <c r="C101" s="24">
        <f>C97/C104</f>
        <v>25100</v>
      </c>
      <c r="D101" s="79">
        <f>D97/D104</f>
        <v>17100</v>
      </c>
      <c r="E101" s="25">
        <f>+E97/E$94</f>
        <v>3950</v>
      </c>
      <c r="F101" s="53">
        <v>1628.1818181818182</v>
      </c>
    </row>
    <row r="102" spans="1:6" s="30" customFormat="1" x14ac:dyDescent="0.35">
      <c r="A102" s="27" t="s">
        <v>122</v>
      </c>
      <c r="B102" s="24">
        <f>B98/B104</f>
        <v>5200</v>
      </c>
      <c r="C102" s="24">
        <f>C98/C104</f>
        <v>25100</v>
      </c>
      <c r="D102" s="79">
        <f>D98/D104</f>
        <v>17000</v>
      </c>
      <c r="E102" s="25">
        <f>+E98/E$94</f>
        <v>3941.6666666666665</v>
      </c>
      <c r="F102" s="53">
        <v>1628.1818181818182</v>
      </c>
    </row>
    <row r="103" spans="1:6" s="34" customFormat="1" x14ac:dyDescent="0.35">
      <c r="A103" s="27" t="s">
        <v>114</v>
      </c>
      <c r="B103" s="30">
        <v>0.1731</v>
      </c>
      <c r="C103" s="28">
        <v>0.17399999999999999</v>
      </c>
      <c r="D103" s="85">
        <v>0.17430000000000001</v>
      </c>
      <c r="E103" s="29">
        <f>SUMPRODUCT(B103:D103,B98:D98)/SUM(B98:D98)</f>
        <v>0.17400887949260041</v>
      </c>
      <c r="F103" s="81">
        <v>0.17549329983249584</v>
      </c>
    </row>
    <row r="104" spans="1:6" s="9" customFormat="1" x14ac:dyDescent="0.35">
      <c r="A104" s="31" t="s">
        <v>115</v>
      </c>
      <c r="B104" s="32">
        <v>1</v>
      </c>
      <c r="C104" s="32">
        <v>1</v>
      </c>
      <c r="D104" s="82">
        <v>1</v>
      </c>
      <c r="E104" s="33">
        <f>SUM(B104:D104)</f>
        <v>3</v>
      </c>
      <c r="F104" s="54">
        <v>5</v>
      </c>
    </row>
    <row r="105" spans="1:6" s="9" customFormat="1" x14ac:dyDescent="0.35">
      <c r="A105" s="35" t="s">
        <v>23</v>
      </c>
      <c r="B105" s="36"/>
      <c r="C105" s="36"/>
      <c r="D105" s="83"/>
      <c r="E105" s="11"/>
      <c r="F105" s="75"/>
    </row>
    <row r="106" spans="1:6" s="9" customFormat="1" x14ac:dyDescent="0.35">
      <c r="A106" s="12" t="s">
        <v>117</v>
      </c>
      <c r="B106" s="13">
        <v>0</v>
      </c>
      <c r="C106" s="13">
        <v>0</v>
      </c>
      <c r="D106" s="13">
        <v>0</v>
      </c>
      <c r="E106" s="14">
        <v>0</v>
      </c>
      <c r="F106" s="51">
        <v>2700</v>
      </c>
    </row>
    <row r="107" spans="1:6" s="9" customFormat="1" x14ac:dyDescent="0.35">
      <c r="A107" s="12" t="s">
        <v>118</v>
      </c>
      <c r="B107" s="13">
        <v>0</v>
      </c>
      <c r="C107" s="13">
        <v>0</v>
      </c>
      <c r="D107" s="13">
        <v>0</v>
      </c>
      <c r="E107" s="14">
        <v>0</v>
      </c>
      <c r="F107" s="51">
        <v>2500</v>
      </c>
    </row>
    <row r="108" spans="1:6" s="18" customFormat="1" x14ac:dyDescent="0.35">
      <c r="A108" s="15" t="s">
        <v>119</v>
      </c>
      <c r="B108" s="13">
        <v>0</v>
      </c>
      <c r="C108" s="13">
        <v>0</v>
      </c>
      <c r="D108" s="13">
        <v>0</v>
      </c>
      <c r="E108" s="14">
        <v>0</v>
      </c>
      <c r="F108" s="51">
        <v>2500</v>
      </c>
    </row>
    <row r="109" spans="1:6" s="18" customFormat="1" x14ac:dyDescent="0.35">
      <c r="A109" s="15" t="s">
        <v>111</v>
      </c>
      <c r="B109" s="48" t="s">
        <v>127</v>
      </c>
      <c r="C109" s="48" t="s">
        <v>127</v>
      </c>
      <c r="D109" s="48" t="s">
        <v>127</v>
      </c>
      <c r="E109" s="17" t="s">
        <v>130</v>
      </c>
      <c r="F109" s="77">
        <v>0.17630000000000001</v>
      </c>
    </row>
    <row r="110" spans="1:6" s="26" customFormat="1" ht="15.75" customHeight="1" x14ac:dyDescent="0.35">
      <c r="A110" s="23" t="s">
        <v>120</v>
      </c>
      <c r="B110" s="24">
        <v>0</v>
      </c>
      <c r="C110" s="24">
        <v>0</v>
      </c>
      <c r="D110" s="79">
        <v>0</v>
      </c>
      <c r="E110" s="25">
        <v>0</v>
      </c>
      <c r="F110" s="53">
        <v>540</v>
      </c>
    </row>
    <row r="111" spans="1:6" s="26" customFormat="1" ht="15.75" customHeight="1" x14ac:dyDescent="0.35">
      <c r="A111" s="23" t="s">
        <v>121</v>
      </c>
      <c r="B111" s="24">
        <v>0</v>
      </c>
      <c r="C111" s="24">
        <v>0</v>
      </c>
      <c r="D111" s="79">
        <v>0</v>
      </c>
      <c r="E111" s="25">
        <v>0</v>
      </c>
      <c r="F111" s="53">
        <v>500</v>
      </c>
    </row>
    <row r="112" spans="1:6" s="30" customFormat="1" ht="15.75" customHeight="1" x14ac:dyDescent="0.35">
      <c r="A112" s="27" t="s">
        <v>122</v>
      </c>
      <c r="B112" s="24">
        <v>0</v>
      </c>
      <c r="C112" s="24">
        <v>0</v>
      </c>
      <c r="D112" s="79">
        <v>0</v>
      </c>
      <c r="E112" s="25">
        <v>0</v>
      </c>
      <c r="F112" s="53">
        <v>500</v>
      </c>
    </row>
    <row r="113" spans="1:6" s="30" customFormat="1" ht="15.75" customHeight="1" x14ac:dyDescent="0.35">
      <c r="A113" s="27" t="s">
        <v>114</v>
      </c>
      <c r="B113" s="49" t="s">
        <v>127</v>
      </c>
      <c r="C113" s="49" t="s">
        <v>127</v>
      </c>
      <c r="D113" s="49" t="s">
        <v>127</v>
      </c>
      <c r="E113" s="29" t="s">
        <v>130</v>
      </c>
      <c r="F113" s="81">
        <v>0.17630000000000001</v>
      </c>
    </row>
    <row r="114" spans="1:6" s="34" customFormat="1" ht="15.75" customHeight="1" x14ac:dyDescent="0.35">
      <c r="A114" s="31" t="s">
        <v>115</v>
      </c>
      <c r="B114" s="32">
        <v>0</v>
      </c>
      <c r="C114" s="32">
        <v>0</v>
      </c>
      <c r="D114" s="82">
        <v>0</v>
      </c>
      <c r="E114" s="33">
        <v>0</v>
      </c>
      <c r="F114" s="54">
        <v>5</v>
      </c>
    </row>
    <row r="115" spans="1:6" s="9" customFormat="1" ht="15.75" customHeight="1" x14ac:dyDescent="0.35">
      <c r="A115" s="6" t="s">
        <v>88</v>
      </c>
      <c r="B115" s="7"/>
      <c r="C115" s="7"/>
      <c r="D115" s="74"/>
      <c r="E115" s="8"/>
      <c r="F115" s="84"/>
    </row>
    <row r="116" spans="1:6" s="9" customFormat="1" ht="15.75" customHeight="1" x14ac:dyDescent="0.35">
      <c r="A116" s="46" t="s">
        <v>24</v>
      </c>
      <c r="B116" s="36"/>
      <c r="C116" s="36"/>
      <c r="D116" s="83"/>
      <c r="E116" s="11"/>
      <c r="F116" s="75"/>
    </row>
    <row r="117" spans="1:6" s="9" customFormat="1" ht="15.75" customHeight="1" x14ac:dyDescent="0.35">
      <c r="A117" s="12" t="s">
        <v>117</v>
      </c>
      <c r="B117" s="13">
        <v>4100</v>
      </c>
      <c r="C117" s="13">
        <v>12600</v>
      </c>
      <c r="D117" s="58">
        <v>19600</v>
      </c>
      <c r="E117" s="14">
        <f>SUM(B117:D117)</f>
        <v>36300</v>
      </c>
      <c r="F117" s="51">
        <v>40500</v>
      </c>
    </row>
    <row r="118" spans="1:6" s="18" customFormat="1" x14ac:dyDescent="0.35">
      <c r="A118" s="12" t="s">
        <v>118</v>
      </c>
      <c r="B118" s="13">
        <v>3741</v>
      </c>
      <c r="C118" s="13">
        <v>6282</v>
      </c>
      <c r="D118" s="58">
        <v>17030</v>
      </c>
      <c r="E118" s="14">
        <f>SUM(B118:D118)</f>
        <v>27053</v>
      </c>
      <c r="F118" s="51">
        <v>39086</v>
      </c>
    </row>
    <row r="119" spans="1:6" s="18" customFormat="1" x14ac:dyDescent="0.35">
      <c r="A119" s="15" t="s">
        <v>119</v>
      </c>
      <c r="B119" s="13">
        <v>3641</v>
      </c>
      <c r="C119" s="13">
        <v>6270</v>
      </c>
      <c r="D119" s="58">
        <v>17030</v>
      </c>
      <c r="E119" s="14">
        <f>SUM(B119:D119)</f>
        <v>26941</v>
      </c>
      <c r="F119" s="51">
        <v>39086</v>
      </c>
    </row>
    <row r="120" spans="1:6" s="26" customFormat="1" ht="15.75" customHeight="1" x14ac:dyDescent="0.35">
      <c r="A120" s="15" t="s">
        <v>111</v>
      </c>
      <c r="B120" s="16">
        <v>0.1784</v>
      </c>
      <c r="C120" s="16">
        <v>0.17849999999999999</v>
      </c>
      <c r="D120" s="76">
        <v>0.1807</v>
      </c>
      <c r="E120" s="17">
        <f>AVERAGE(B120:D120)</f>
        <v>0.1792</v>
      </c>
      <c r="F120" s="77">
        <v>0.17783333333333332</v>
      </c>
    </row>
    <row r="121" spans="1:6" s="26" customFormat="1" ht="15.75" customHeight="1" x14ac:dyDescent="0.35">
      <c r="A121" s="23" t="s">
        <v>120</v>
      </c>
      <c r="B121" s="24">
        <f t="shared" ref="B121:E123" si="4">+B117/B$125</f>
        <v>2050</v>
      </c>
      <c r="C121" s="24">
        <f t="shared" si="4"/>
        <v>4200</v>
      </c>
      <c r="D121" s="79">
        <f t="shared" si="4"/>
        <v>6533.333333333333</v>
      </c>
      <c r="E121" s="25">
        <f t="shared" si="4"/>
        <v>4537.5</v>
      </c>
      <c r="F121" s="53">
        <v>6750</v>
      </c>
    </row>
    <row r="122" spans="1:6" s="30" customFormat="1" ht="15.75" customHeight="1" x14ac:dyDescent="0.35">
      <c r="A122" s="23" t="s">
        <v>121</v>
      </c>
      <c r="B122" s="24">
        <f t="shared" si="4"/>
        <v>1870.5</v>
      </c>
      <c r="C122" s="24">
        <f t="shared" si="4"/>
        <v>2094</v>
      </c>
      <c r="D122" s="79">
        <f t="shared" si="4"/>
        <v>5676.666666666667</v>
      </c>
      <c r="E122" s="25">
        <f t="shared" si="4"/>
        <v>3381.625</v>
      </c>
      <c r="F122" s="53">
        <v>6514.333333333333</v>
      </c>
    </row>
    <row r="123" spans="1:6" s="30" customFormat="1" ht="15.75" customHeight="1" x14ac:dyDescent="0.35">
      <c r="A123" s="27" t="s">
        <v>122</v>
      </c>
      <c r="B123" s="24">
        <f t="shared" si="4"/>
        <v>1820.5</v>
      </c>
      <c r="C123" s="24">
        <f t="shared" si="4"/>
        <v>2090</v>
      </c>
      <c r="D123" s="79">
        <f t="shared" si="4"/>
        <v>5676.666666666667</v>
      </c>
      <c r="E123" s="25">
        <f t="shared" si="4"/>
        <v>3367.625</v>
      </c>
      <c r="F123" s="53">
        <v>6514.333333333333</v>
      </c>
    </row>
    <row r="124" spans="1:6" s="34" customFormat="1" ht="15.75" customHeight="1" x14ac:dyDescent="0.35">
      <c r="A124" s="27" t="s">
        <v>114</v>
      </c>
      <c r="B124" s="28">
        <v>0.1784</v>
      </c>
      <c r="C124" s="28">
        <v>0.17839566188197767</v>
      </c>
      <c r="D124" s="80">
        <v>0.17978992366412214</v>
      </c>
      <c r="E124" s="29">
        <f>SUMPRODUCT(B124:D124,B119:D119)/SUM(B119:D119)</f>
        <v>0.17927759177461861</v>
      </c>
      <c r="F124" s="81">
        <v>0.17794750294222997</v>
      </c>
    </row>
    <row r="125" spans="1:6" s="9" customFormat="1" ht="15.75" customHeight="1" x14ac:dyDescent="0.35">
      <c r="A125" s="31" t="s">
        <v>115</v>
      </c>
      <c r="B125" s="32">
        <v>2</v>
      </c>
      <c r="C125" s="32">
        <v>3</v>
      </c>
      <c r="D125" s="82">
        <v>3</v>
      </c>
      <c r="E125" s="33">
        <f>SUM(B125:D125)</f>
        <v>8</v>
      </c>
      <c r="F125" s="54">
        <v>6</v>
      </c>
    </row>
    <row r="126" spans="1:6" s="9" customFormat="1" ht="15.75" customHeight="1" x14ac:dyDescent="0.35">
      <c r="A126" s="35" t="s">
        <v>123</v>
      </c>
      <c r="B126" s="36"/>
      <c r="C126" s="36"/>
      <c r="D126" s="83"/>
      <c r="E126" s="11"/>
      <c r="F126" s="75"/>
    </row>
    <row r="127" spans="1:6" s="9" customFormat="1" ht="15.75" customHeight="1" x14ac:dyDescent="0.35">
      <c r="A127" s="12" t="s">
        <v>117</v>
      </c>
      <c r="B127" s="13">
        <v>2000</v>
      </c>
      <c r="C127" s="13">
        <v>3400</v>
      </c>
      <c r="D127" s="58">
        <v>14000</v>
      </c>
      <c r="E127" s="14">
        <f>SUM(B127:D127)</f>
        <v>19400</v>
      </c>
      <c r="F127" s="51">
        <v>7100</v>
      </c>
    </row>
    <row r="128" spans="1:6" s="18" customFormat="1" x14ac:dyDescent="0.35">
      <c r="A128" s="12" t="s">
        <v>118</v>
      </c>
      <c r="B128" s="13">
        <v>1882</v>
      </c>
      <c r="C128" s="13">
        <v>1602</v>
      </c>
      <c r="D128" s="58">
        <v>10543</v>
      </c>
      <c r="E128" s="14">
        <f>SUM(B128:D128)</f>
        <v>14027</v>
      </c>
      <c r="F128" s="51">
        <v>5914</v>
      </c>
    </row>
    <row r="129" spans="1:8" s="18" customFormat="1" x14ac:dyDescent="0.35">
      <c r="A129" s="15" t="s">
        <v>119</v>
      </c>
      <c r="B129" s="13">
        <v>1882</v>
      </c>
      <c r="C129" s="13">
        <v>1602</v>
      </c>
      <c r="D129" s="58">
        <v>10543</v>
      </c>
      <c r="E129" s="14">
        <f>SUM(B129:D129)</f>
        <v>14027</v>
      </c>
      <c r="F129" s="51">
        <v>5914</v>
      </c>
    </row>
    <row r="130" spans="1:8" s="26" customFormat="1" x14ac:dyDescent="0.35">
      <c r="A130" s="15" t="s">
        <v>111</v>
      </c>
      <c r="B130" s="16">
        <v>0.1782</v>
      </c>
      <c r="C130" s="16">
        <v>0.17829999999999999</v>
      </c>
      <c r="D130" s="76">
        <v>0.18010000000000001</v>
      </c>
      <c r="E130" s="17">
        <f>AVERAGE(B130:D130)</f>
        <v>0.17886666666666665</v>
      </c>
      <c r="F130" s="77">
        <v>0.17790000000000003</v>
      </c>
    </row>
    <row r="131" spans="1:8" s="26" customFormat="1" x14ac:dyDescent="0.35">
      <c r="A131" s="23" t="s">
        <v>120</v>
      </c>
      <c r="B131" s="24">
        <f t="shared" ref="B131:E133" si="5">+B127/B$135</f>
        <v>1000</v>
      </c>
      <c r="C131" s="24">
        <f t="shared" si="5"/>
        <v>1133.3333333333333</v>
      </c>
      <c r="D131" s="79">
        <f t="shared" si="5"/>
        <v>4666.666666666667</v>
      </c>
      <c r="E131" s="25">
        <f t="shared" si="5"/>
        <v>2425</v>
      </c>
      <c r="F131" s="53">
        <v>1183.3333333333333</v>
      </c>
    </row>
    <row r="132" spans="1:8" s="30" customFormat="1" x14ac:dyDescent="0.35">
      <c r="A132" s="23" t="s">
        <v>121</v>
      </c>
      <c r="B132" s="24">
        <f t="shared" si="5"/>
        <v>941</v>
      </c>
      <c r="C132" s="24">
        <f t="shared" si="5"/>
        <v>534</v>
      </c>
      <c r="D132" s="79">
        <f t="shared" si="5"/>
        <v>3514.3333333333335</v>
      </c>
      <c r="E132" s="25">
        <f t="shared" si="5"/>
        <v>1753.375</v>
      </c>
      <c r="F132" s="53">
        <v>985.66666666666663</v>
      </c>
    </row>
    <row r="133" spans="1:8" s="30" customFormat="1" x14ac:dyDescent="0.35">
      <c r="A133" s="27" t="s">
        <v>122</v>
      </c>
      <c r="B133" s="24">
        <f t="shared" si="5"/>
        <v>941</v>
      </c>
      <c r="C133" s="24">
        <f t="shared" si="5"/>
        <v>534</v>
      </c>
      <c r="D133" s="79">
        <f t="shared" si="5"/>
        <v>3514.3333333333335</v>
      </c>
      <c r="E133" s="25">
        <f t="shared" si="5"/>
        <v>1753.375</v>
      </c>
      <c r="F133" s="53">
        <v>985.66666666666663</v>
      </c>
    </row>
    <row r="134" spans="1:8" s="34" customFormat="1" x14ac:dyDescent="0.35">
      <c r="A134" s="27" t="s">
        <v>114</v>
      </c>
      <c r="B134" s="28">
        <v>0.1782</v>
      </c>
      <c r="C134" s="28">
        <v>0.17820143570536828</v>
      </c>
      <c r="D134" s="80">
        <v>0.1797829175756426</v>
      </c>
      <c r="E134" s="29">
        <f>SUMPRODUCT(B134:D134,B129:D129)/SUM(B129:D129)</f>
        <v>0.17938991944107793</v>
      </c>
      <c r="F134" s="81">
        <v>0.17789962800135273</v>
      </c>
    </row>
    <row r="135" spans="1:8" s="9" customFormat="1" x14ac:dyDescent="0.35">
      <c r="A135" s="31" t="s">
        <v>115</v>
      </c>
      <c r="B135" s="32">
        <v>2</v>
      </c>
      <c r="C135" s="32">
        <v>3</v>
      </c>
      <c r="D135" s="82">
        <v>3</v>
      </c>
      <c r="E135" s="33">
        <f>SUM(B135:D135)</f>
        <v>8</v>
      </c>
      <c r="F135" s="54">
        <v>6</v>
      </c>
    </row>
    <row r="136" spans="1:8" s="9" customFormat="1" x14ac:dyDescent="0.35">
      <c r="A136" s="35" t="s">
        <v>124</v>
      </c>
      <c r="B136" s="36"/>
      <c r="C136" s="36"/>
      <c r="D136" s="83"/>
      <c r="E136" s="11"/>
      <c r="F136" s="75"/>
    </row>
    <row r="137" spans="1:8" s="9" customFormat="1" x14ac:dyDescent="0.35">
      <c r="A137" s="12" t="s">
        <v>117</v>
      </c>
      <c r="B137" s="13">
        <v>400</v>
      </c>
      <c r="C137" s="13">
        <v>2500</v>
      </c>
      <c r="D137" s="58">
        <v>26500</v>
      </c>
      <c r="E137" s="14">
        <f>SUM(B137:D137)</f>
        <v>29400</v>
      </c>
      <c r="F137" s="51">
        <v>7000</v>
      </c>
    </row>
    <row r="138" spans="1:8" s="9" customFormat="1" x14ac:dyDescent="0.35">
      <c r="A138" s="12" t="s">
        <v>118</v>
      </c>
      <c r="B138" s="13">
        <v>317</v>
      </c>
      <c r="C138" s="13">
        <v>738</v>
      </c>
      <c r="D138" s="58">
        <v>17551</v>
      </c>
      <c r="E138" s="14">
        <f>SUM(B138:D138)</f>
        <v>18606</v>
      </c>
      <c r="F138" s="51">
        <v>5526</v>
      </c>
    </row>
    <row r="139" spans="1:8" s="18" customFormat="1" x14ac:dyDescent="0.35">
      <c r="A139" s="15" t="s">
        <v>119</v>
      </c>
      <c r="B139" s="13">
        <v>317</v>
      </c>
      <c r="C139" s="13">
        <v>738</v>
      </c>
      <c r="D139" s="58">
        <v>17501</v>
      </c>
      <c r="E139" s="14">
        <f>SUM(B139:D139)</f>
        <v>18556</v>
      </c>
      <c r="F139" s="51">
        <v>5472</v>
      </c>
    </row>
    <row r="140" spans="1:8" s="18" customFormat="1" x14ac:dyDescent="0.35">
      <c r="A140" s="27" t="s">
        <v>111</v>
      </c>
      <c r="B140" s="16">
        <v>0.1782</v>
      </c>
      <c r="C140" s="16">
        <v>0.17849999999999999</v>
      </c>
      <c r="D140" s="76">
        <v>0.1812</v>
      </c>
      <c r="E140" s="17">
        <f>AVERAGE(B140:D140)</f>
        <v>0.17930000000000001</v>
      </c>
      <c r="F140" s="77">
        <v>0.17816666666666667</v>
      </c>
    </row>
    <row r="141" spans="1:8" s="18" customFormat="1" x14ac:dyDescent="0.35">
      <c r="A141" s="23" t="s">
        <v>120</v>
      </c>
      <c r="B141" s="24">
        <f t="shared" ref="B141:E143" si="6">+B137/B$145</f>
        <v>200</v>
      </c>
      <c r="C141" s="24">
        <f t="shared" si="6"/>
        <v>833.33333333333337</v>
      </c>
      <c r="D141" s="79">
        <f t="shared" si="6"/>
        <v>8833.3333333333339</v>
      </c>
      <c r="E141" s="25">
        <f t="shared" si="6"/>
        <v>3675</v>
      </c>
      <c r="F141" s="53">
        <v>1166.6666666666667</v>
      </c>
    </row>
    <row r="142" spans="1:8" s="18" customFormat="1" x14ac:dyDescent="0.35">
      <c r="A142" s="23" t="s">
        <v>121</v>
      </c>
      <c r="B142" s="24">
        <f t="shared" si="6"/>
        <v>158.5</v>
      </c>
      <c r="C142" s="24">
        <f t="shared" si="6"/>
        <v>246</v>
      </c>
      <c r="D142" s="79">
        <f t="shared" si="6"/>
        <v>5850.333333333333</v>
      </c>
      <c r="E142" s="25">
        <f t="shared" si="6"/>
        <v>2325.75</v>
      </c>
      <c r="F142" s="53">
        <v>921</v>
      </c>
    </row>
    <row r="143" spans="1:8" s="18" customFormat="1" x14ac:dyDescent="0.35">
      <c r="A143" s="27" t="s">
        <v>122</v>
      </c>
      <c r="B143" s="24">
        <f t="shared" si="6"/>
        <v>158.5</v>
      </c>
      <c r="C143" s="24">
        <f t="shared" si="6"/>
        <v>246</v>
      </c>
      <c r="D143" s="79">
        <f t="shared" si="6"/>
        <v>5833.666666666667</v>
      </c>
      <c r="E143" s="25">
        <f t="shared" si="6"/>
        <v>2319.5</v>
      </c>
      <c r="F143" s="53">
        <v>912</v>
      </c>
    </row>
    <row r="144" spans="1:8" s="26" customFormat="1" x14ac:dyDescent="0.35">
      <c r="A144" s="27" t="s">
        <v>114</v>
      </c>
      <c r="B144" s="28">
        <v>0.1782</v>
      </c>
      <c r="C144" s="28">
        <v>0.17830542005420055</v>
      </c>
      <c r="D144" s="80">
        <v>0.17970415976229931</v>
      </c>
      <c r="E144" s="29">
        <f>SUMPRODUCT(B144:D144,B139:D139)/SUM(B139:D139)</f>
        <v>0.17962283358482431</v>
      </c>
      <c r="F144" s="81">
        <v>0.17815469663742689</v>
      </c>
      <c r="H144" s="50"/>
    </row>
    <row r="145" spans="1:6" s="26" customFormat="1" x14ac:dyDescent="0.35">
      <c r="A145" s="31" t="s">
        <v>115</v>
      </c>
      <c r="B145" s="32">
        <v>2</v>
      </c>
      <c r="C145" s="32">
        <v>3</v>
      </c>
      <c r="D145" s="82">
        <v>3</v>
      </c>
      <c r="E145" s="33">
        <f>SUM(B145:D145)</f>
        <v>8</v>
      </c>
      <c r="F145" s="54">
        <v>6</v>
      </c>
    </row>
    <row r="146" spans="1:6" s="30" customFormat="1" x14ac:dyDescent="0.35">
      <c r="A146" s="6" t="s">
        <v>89</v>
      </c>
      <c r="B146" s="7"/>
      <c r="C146" s="7"/>
      <c r="D146" s="74"/>
      <c r="E146" s="8"/>
      <c r="F146" s="84"/>
    </row>
    <row r="147" spans="1:6" s="30" customFormat="1" x14ac:dyDescent="0.35">
      <c r="A147" s="35" t="s">
        <v>25</v>
      </c>
      <c r="B147" s="36"/>
      <c r="C147" s="36"/>
      <c r="D147" s="83"/>
      <c r="E147" s="11"/>
      <c r="F147" s="75"/>
    </row>
    <row r="148" spans="1:6" s="34" customFormat="1" x14ac:dyDescent="0.35">
      <c r="A148" s="12" t="s">
        <v>117</v>
      </c>
      <c r="B148" s="13">
        <v>1000</v>
      </c>
      <c r="C148" s="9">
        <v>1000</v>
      </c>
      <c r="D148" s="58">
        <v>1000</v>
      </c>
      <c r="E148" s="14">
        <f>SUM(B148:D148)</f>
        <v>3000</v>
      </c>
      <c r="F148" s="51">
        <v>3000</v>
      </c>
    </row>
    <row r="149" spans="1:6" s="9" customFormat="1" x14ac:dyDescent="0.35">
      <c r="A149" s="12" t="s">
        <v>118</v>
      </c>
      <c r="B149" s="13">
        <v>335</v>
      </c>
      <c r="C149" s="13">
        <v>694</v>
      </c>
      <c r="D149" s="58">
        <v>1789</v>
      </c>
      <c r="E149" s="14">
        <f>SUM(B149:D149)</f>
        <v>2818</v>
      </c>
      <c r="F149" s="51">
        <v>3912</v>
      </c>
    </row>
    <row r="150" spans="1:6" s="9" customFormat="1" x14ac:dyDescent="0.35">
      <c r="A150" s="15" t="s">
        <v>119</v>
      </c>
      <c r="B150" s="13">
        <v>335</v>
      </c>
      <c r="C150" s="13">
        <v>694</v>
      </c>
      <c r="D150" s="58">
        <v>1789</v>
      </c>
      <c r="E150" s="14">
        <f>SUM(B150:D150)</f>
        <v>2818</v>
      </c>
      <c r="F150" s="51">
        <v>3912</v>
      </c>
    </row>
    <row r="151" spans="1:6" s="9" customFormat="1" x14ac:dyDescent="0.35">
      <c r="A151" s="15" t="s">
        <v>111</v>
      </c>
      <c r="B151" s="16">
        <v>0.1782</v>
      </c>
      <c r="C151" s="16">
        <v>0.1782</v>
      </c>
      <c r="D151" s="76">
        <v>0.18010000000000001</v>
      </c>
      <c r="E151" s="17">
        <v>0.13469999999999999</v>
      </c>
      <c r="F151" s="77">
        <v>0.13469999999999999</v>
      </c>
    </row>
    <row r="152" spans="1:6" s="18" customFormat="1" x14ac:dyDescent="0.35">
      <c r="A152" s="23" t="s">
        <v>120</v>
      </c>
      <c r="B152" s="24">
        <f t="shared" ref="B152:D154" si="7">+B148/B$156</f>
        <v>1000</v>
      </c>
      <c r="C152" s="24">
        <f t="shared" si="7"/>
        <v>1000</v>
      </c>
      <c r="D152" s="79">
        <f t="shared" si="7"/>
        <v>1000</v>
      </c>
      <c r="E152" s="25">
        <f>+E148/E$156</f>
        <v>1000</v>
      </c>
      <c r="F152" s="53">
        <v>1000</v>
      </c>
    </row>
    <row r="153" spans="1:6" s="18" customFormat="1" x14ac:dyDescent="0.35">
      <c r="A153" s="23" t="s">
        <v>121</v>
      </c>
      <c r="B153" s="24">
        <f t="shared" si="7"/>
        <v>335</v>
      </c>
      <c r="C153" s="24">
        <f t="shared" si="7"/>
        <v>694</v>
      </c>
      <c r="D153" s="79">
        <f t="shared" si="7"/>
        <v>1789</v>
      </c>
      <c r="E153" s="25">
        <f>+E149/E$156</f>
        <v>939.33333333333337</v>
      </c>
      <c r="F153" s="53">
        <v>1304</v>
      </c>
    </row>
    <row r="154" spans="1:6" s="26" customFormat="1" x14ac:dyDescent="0.35">
      <c r="A154" s="27" t="s">
        <v>122</v>
      </c>
      <c r="B154" s="24">
        <f t="shared" si="7"/>
        <v>335</v>
      </c>
      <c r="C154" s="24">
        <f t="shared" si="7"/>
        <v>694</v>
      </c>
      <c r="D154" s="79">
        <f t="shared" si="7"/>
        <v>1789</v>
      </c>
      <c r="E154" s="25">
        <f>+E150/E$156</f>
        <v>939.33333333333337</v>
      </c>
      <c r="F154" s="53">
        <v>1304</v>
      </c>
    </row>
    <row r="155" spans="1:6" s="26" customFormat="1" x14ac:dyDescent="0.35">
      <c r="A155" s="27" t="s">
        <v>114</v>
      </c>
      <c r="B155" s="28">
        <v>0.1782</v>
      </c>
      <c r="C155" s="28">
        <v>0.1782</v>
      </c>
      <c r="D155" s="80">
        <v>0.18010000000000001</v>
      </c>
      <c r="E155" s="29">
        <f>SUMPRODUCT(B155:D155,B150:D150)/SUM(B150:D150)</f>
        <v>0.17940621007806956</v>
      </c>
      <c r="F155" s="81">
        <v>0.17777211145194274</v>
      </c>
    </row>
    <row r="156" spans="1:6" s="30" customFormat="1" x14ac:dyDescent="0.35">
      <c r="A156" s="31" t="s">
        <v>115</v>
      </c>
      <c r="B156" s="32">
        <v>1</v>
      </c>
      <c r="C156" s="32">
        <v>1</v>
      </c>
      <c r="D156" s="82">
        <v>1</v>
      </c>
      <c r="E156" s="33">
        <f>SUM(B156:D156)</f>
        <v>3</v>
      </c>
      <c r="F156" s="54">
        <v>3</v>
      </c>
    </row>
    <row r="157" spans="1:6" s="30" customFormat="1" x14ac:dyDescent="0.35">
      <c r="A157" s="35" t="s">
        <v>26</v>
      </c>
      <c r="B157" s="36"/>
      <c r="C157" s="36"/>
      <c r="D157" s="83"/>
      <c r="E157" s="11"/>
      <c r="F157" s="75"/>
    </row>
    <row r="158" spans="1:6" s="34" customFormat="1" x14ac:dyDescent="0.35">
      <c r="A158" s="12" t="s">
        <v>16</v>
      </c>
      <c r="B158" s="13">
        <v>1000</v>
      </c>
      <c r="C158" s="13">
        <v>1000</v>
      </c>
      <c r="D158" s="58">
        <v>1000</v>
      </c>
      <c r="E158" s="14">
        <f>SUM(B158:D158)</f>
        <v>3000</v>
      </c>
      <c r="F158" s="51">
        <v>3000</v>
      </c>
    </row>
    <row r="159" spans="1:6" s="9" customFormat="1" x14ac:dyDescent="0.35">
      <c r="A159" s="12" t="s">
        <v>17</v>
      </c>
      <c r="B159" s="13">
        <v>936</v>
      </c>
      <c r="C159" s="13">
        <v>589</v>
      </c>
      <c r="D159" s="58">
        <v>1450</v>
      </c>
      <c r="E159" s="14">
        <f>SUM(B159:D159)</f>
        <v>2975</v>
      </c>
      <c r="F159" s="51">
        <v>2340</v>
      </c>
    </row>
    <row r="160" spans="1:6" s="9" customFormat="1" x14ac:dyDescent="0.35">
      <c r="A160" s="15" t="s">
        <v>18</v>
      </c>
      <c r="B160" s="13">
        <v>936</v>
      </c>
      <c r="C160" s="13">
        <v>589</v>
      </c>
      <c r="D160" s="58">
        <v>1450</v>
      </c>
      <c r="E160" s="14">
        <f>SUM(B160:D160)</f>
        <v>2975</v>
      </c>
      <c r="F160" s="51">
        <v>2340</v>
      </c>
    </row>
    <row r="161" spans="1:6" s="9" customFormat="1" x14ac:dyDescent="0.35">
      <c r="A161" s="15" t="s">
        <v>111</v>
      </c>
      <c r="B161" s="16">
        <v>0.1782</v>
      </c>
      <c r="C161" s="16">
        <v>0.17829999999999999</v>
      </c>
      <c r="D161" s="76">
        <v>0.1812</v>
      </c>
      <c r="E161" s="17">
        <v>0.13400000000000001</v>
      </c>
      <c r="F161" s="77">
        <v>0.13400000000000001</v>
      </c>
    </row>
    <row r="162" spans="1:6" s="9" customFormat="1" x14ac:dyDescent="0.35">
      <c r="A162" s="23" t="s">
        <v>19</v>
      </c>
      <c r="B162" s="24">
        <f t="shared" ref="B162:E164" si="8">+B158/B$166</f>
        <v>1000</v>
      </c>
      <c r="C162" s="24">
        <f t="shared" si="8"/>
        <v>1000</v>
      </c>
      <c r="D162" s="79">
        <f t="shared" si="8"/>
        <v>1000</v>
      </c>
      <c r="E162" s="25">
        <f t="shared" si="8"/>
        <v>1000</v>
      </c>
      <c r="F162" s="53">
        <v>1000</v>
      </c>
    </row>
    <row r="163" spans="1:6" s="9" customFormat="1" x14ac:dyDescent="0.35">
      <c r="A163" s="23" t="s">
        <v>20</v>
      </c>
      <c r="B163" s="24">
        <f t="shared" si="8"/>
        <v>936</v>
      </c>
      <c r="C163" s="24">
        <f t="shared" si="8"/>
        <v>589</v>
      </c>
      <c r="D163" s="79">
        <f t="shared" si="8"/>
        <v>1450</v>
      </c>
      <c r="E163" s="25">
        <f t="shared" si="8"/>
        <v>991.66666666666663</v>
      </c>
      <c r="F163" s="53">
        <v>780</v>
      </c>
    </row>
    <row r="164" spans="1:6" s="18" customFormat="1" x14ac:dyDescent="0.35">
      <c r="A164" s="27" t="s">
        <v>21</v>
      </c>
      <c r="B164" s="24">
        <f t="shared" si="8"/>
        <v>936</v>
      </c>
      <c r="C164" s="24">
        <f t="shared" si="8"/>
        <v>589</v>
      </c>
      <c r="D164" s="79">
        <f t="shared" si="8"/>
        <v>1450</v>
      </c>
      <c r="E164" s="25">
        <f>+E160/E$166</f>
        <v>991.66666666666663</v>
      </c>
      <c r="F164" s="53">
        <v>780</v>
      </c>
    </row>
    <row r="165" spans="1:6" s="26" customFormat="1" x14ac:dyDescent="0.35">
      <c r="A165" s="27" t="s">
        <v>114</v>
      </c>
      <c r="B165" s="28">
        <v>0.1782</v>
      </c>
      <c r="C165" s="28">
        <v>0.17829999999999999</v>
      </c>
      <c r="D165" s="80">
        <v>0.1812</v>
      </c>
      <c r="E165" s="29">
        <f>SUMPRODUCT(B165:D165,B160:D160)/SUM(B160:D160)</f>
        <v>0.1796819831932773</v>
      </c>
      <c r="F165" s="81">
        <v>0.17817435897435896</v>
      </c>
    </row>
    <row r="166" spans="1:6" s="9" customFormat="1" x14ac:dyDescent="0.35">
      <c r="A166" s="31" t="s">
        <v>115</v>
      </c>
      <c r="B166" s="32">
        <v>1</v>
      </c>
      <c r="C166" s="32">
        <v>1</v>
      </c>
      <c r="D166" s="82">
        <v>1</v>
      </c>
      <c r="E166" s="33">
        <f>SUM(B166:D166)</f>
        <v>3</v>
      </c>
      <c r="F166" s="54">
        <v>3</v>
      </c>
    </row>
    <row r="167" spans="1:6" s="9" customFormat="1" x14ac:dyDescent="0.35">
      <c r="A167" s="6" t="s">
        <v>90</v>
      </c>
      <c r="B167" s="7"/>
      <c r="C167" s="7"/>
      <c r="D167" s="74"/>
      <c r="E167" s="8"/>
      <c r="F167" s="84"/>
    </row>
    <row r="168" spans="1:6" s="9" customFormat="1" x14ac:dyDescent="0.35">
      <c r="A168" s="35" t="s">
        <v>27</v>
      </c>
      <c r="B168" s="36"/>
      <c r="C168" s="36"/>
      <c r="D168" s="83"/>
      <c r="E168" s="11"/>
      <c r="F168" s="75"/>
    </row>
    <row r="169" spans="1:6" s="18" customFormat="1" x14ac:dyDescent="0.35">
      <c r="A169" s="12" t="s">
        <v>110</v>
      </c>
      <c r="B169" s="24">
        <v>102415.95383785</v>
      </c>
      <c r="C169" s="13">
        <v>149065.67038066001</v>
      </c>
      <c r="D169" s="58">
        <v>134177.08744192999</v>
      </c>
      <c r="E169" s="14">
        <f>SUM(B169:D169)</f>
        <v>385658.71166043996</v>
      </c>
      <c r="F169" s="51">
        <v>714878.16458862997</v>
      </c>
    </row>
    <row r="170" spans="1:6" s="18" customFormat="1" x14ac:dyDescent="0.35">
      <c r="A170" s="12" t="s">
        <v>112</v>
      </c>
      <c r="B170" s="20">
        <v>167</v>
      </c>
      <c r="C170" s="20">
        <v>206</v>
      </c>
      <c r="D170" s="78">
        <v>166</v>
      </c>
      <c r="E170" s="21">
        <f>SUM(B170:D170)</f>
        <v>539</v>
      </c>
      <c r="F170" s="52">
        <v>728</v>
      </c>
    </row>
    <row r="171" spans="1:6" s="26" customFormat="1" x14ac:dyDescent="0.35">
      <c r="A171" s="15" t="s">
        <v>125</v>
      </c>
      <c r="B171" s="16">
        <v>0.14249999999999999</v>
      </c>
      <c r="C171" s="16">
        <v>0.14249999999999999</v>
      </c>
      <c r="D171" s="76">
        <v>0.14249999999999999</v>
      </c>
      <c r="E171" s="17">
        <v>0.14249999999999999</v>
      </c>
      <c r="F171" s="77">
        <v>0.14249999999999999</v>
      </c>
    </row>
    <row r="172" spans="1:6" s="26" customFormat="1" x14ac:dyDescent="0.35">
      <c r="A172" s="23" t="s">
        <v>113</v>
      </c>
      <c r="B172" s="24">
        <f>B169/B174</f>
        <v>4876.950182754762</v>
      </c>
      <c r="C172" s="24">
        <f>C169/C174</f>
        <v>6481.1161035069572</v>
      </c>
      <c r="D172" s="79">
        <f>D169/D174</f>
        <v>7061.9519706278943</v>
      </c>
      <c r="E172" s="25">
        <f>+E169/E174</f>
        <v>6121.5668517530157</v>
      </c>
      <c r="F172" s="53">
        <v>11530.292977235968</v>
      </c>
    </row>
    <row r="173" spans="1:6" s="26" customFormat="1" x14ac:dyDescent="0.35">
      <c r="A173" s="31" t="s">
        <v>126</v>
      </c>
      <c r="B173" s="28">
        <v>0.14249999999999999</v>
      </c>
      <c r="C173" s="28">
        <v>0.14249999999999999</v>
      </c>
      <c r="D173" s="80">
        <v>0.14249999999999999</v>
      </c>
      <c r="E173" s="28">
        <v>0.14249999999999999</v>
      </c>
      <c r="F173" s="81">
        <v>0.14249999999999999</v>
      </c>
    </row>
    <row r="174" spans="1:6" s="26" customFormat="1" x14ac:dyDescent="0.35">
      <c r="A174" s="31" t="s">
        <v>115</v>
      </c>
      <c r="B174" s="32">
        <v>21</v>
      </c>
      <c r="C174" s="32">
        <v>23</v>
      </c>
      <c r="D174" s="82">
        <v>19</v>
      </c>
      <c r="E174" s="33">
        <f>SUM(B174:D174)</f>
        <v>63</v>
      </c>
      <c r="F174" s="54">
        <v>62</v>
      </c>
    </row>
    <row r="175" spans="1:6" s="26" customFormat="1" x14ac:dyDescent="0.35">
      <c r="A175" s="35" t="s">
        <v>29</v>
      </c>
      <c r="B175" s="36"/>
      <c r="C175" s="36"/>
      <c r="D175" s="83"/>
      <c r="E175" s="11"/>
      <c r="F175" s="75"/>
    </row>
    <row r="176" spans="1:6" s="26" customFormat="1" x14ac:dyDescent="0.35">
      <c r="A176" s="12" t="s">
        <v>110</v>
      </c>
      <c r="B176" s="13">
        <v>163004.45817999999</v>
      </c>
      <c r="C176" s="13">
        <v>169848.01806502001</v>
      </c>
      <c r="D176" s="58">
        <v>105227.24617724</v>
      </c>
      <c r="E176" s="14">
        <f>SUM(B176:D176)</f>
        <v>438079.72242225998</v>
      </c>
      <c r="F176" s="51">
        <v>114656.61842079999</v>
      </c>
    </row>
    <row r="177" spans="1:24" s="26" customFormat="1" x14ac:dyDescent="0.35">
      <c r="A177" s="12" t="s">
        <v>112</v>
      </c>
      <c r="B177" s="20">
        <v>77</v>
      </c>
      <c r="C177" s="20">
        <v>55</v>
      </c>
      <c r="D177" s="78">
        <v>35</v>
      </c>
      <c r="E177" s="21">
        <f>SUM(B177:D177)</f>
        <v>167</v>
      </c>
      <c r="F177" s="52">
        <v>65</v>
      </c>
    </row>
    <row r="178" spans="1:24" s="26" customFormat="1" x14ac:dyDescent="0.35">
      <c r="A178" s="15" t="s">
        <v>28</v>
      </c>
      <c r="B178" s="16">
        <v>0.20250000000000001</v>
      </c>
      <c r="C178" s="16">
        <v>0.20250000000000001</v>
      </c>
      <c r="D178" s="76">
        <v>0.20250000000000001</v>
      </c>
      <c r="E178" s="17">
        <v>0.20250000000000001</v>
      </c>
      <c r="F178" s="77">
        <v>0.20250000000000001</v>
      </c>
    </row>
    <row r="179" spans="1:24" s="26" customFormat="1" x14ac:dyDescent="0.35">
      <c r="A179" s="23" t="s">
        <v>113</v>
      </c>
      <c r="B179" s="24">
        <f>+B176/B181</f>
        <v>7762.1170561904755</v>
      </c>
      <c r="C179" s="24">
        <f>+C176/C181</f>
        <v>7384.6964376095657</v>
      </c>
      <c r="D179" s="79">
        <f>+D176/D181</f>
        <v>5538.2761145915792</v>
      </c>
      <c r="E179" s="25">
        <f>+E176/E181</f>
        <v>6953.6463876549205</v>
      </c>
      <c r="F179" s="53">
        <v>7643.7745613866664</v>
      </c>
    </row>
    <row r="180" spans="1:24" s="26" customFormat="1" x14ac:dyDescent="0.35">
      <c r="A180" s="27" t="s">
        <v>91</v>
      </c>
      <c r="B180" s="28">
        <v>0.20250000000000001</v>
      </c>
      <c r="C180" s="28">
        <v>0.20250000000000001</v>
      </c>
      <c r="D180" s="80">
        <v>0.20250000000000001</v>
      </c>
      <c r="E180" s="28">
        <f>SUMPRODUCT(B180:D180,B174:D174)/SUM(B174:D174)</f>
        <v>0.20250000000000001</v>
      </c>
      <c r="F180" s="28">
        <v>0.20250000000000004</v>
      </c>
    </row>
    <row r="181" spans="1:24" s="26" customFormat="1" x14ac:dyDescent="0.35">
      <c r="A181" s="31" t="s">
        <v>115</v>
      </c>
      <c r="B181" s="32">
        <v>21</v>
      </c>
      <c r="C181" s="32">
        <v>23</v>
      </c>
      <c r="D181" s="82">
        <v>19</v>
      </c>
      <c r="E181" s="33">
        <f>SUM(B181:D181)</f>
        <v>63</v>
      </c>
      <c r="F181" s="54">
        <v>15</v>
      </c>
    </row>
    <row r="182" spans="1:24" s="9" customFormat="1" x14ac:dyDescent="0.35">
      <c r="A182" s="9" t="s">
        <v>30</v>
      </c>
      <c r="F182" s="37"/>
    </row>
    <row r="183" spans="1:24" s="9" customFormat="1" x14ac:dyDescent="0.35">
      <c r="A183" s="38" t="s">
        <v>31</v>
      </c>
      <c r="F183" s="37"/>
    </row>
    <row r="184" spans="1:24" s="9" customFormat="1" x14ac:dyDescent="0.35">
      <c r="A184" s="38" t="s">
        <v>32</v>
      </c>
      <c r="F184" s="37"/>
    </row>
    <row r="185" spans="1:24" s="9" customFormat="1" x14ac:dyDescent="0.35">
      <c r="A185" s="38" t="s">
        <v>33</v>
      </c>
      <c r="F185" s="37"/>
    </row>
    <row r="186" spans="1:24" s="9" customFormat="1" x14ac:dyDescent="0.35">
      <c r="A186" s="38" t="s">
        <v>34</v>
      </c>
      <c r="F186" s="37"/>
    </row>
    <row r="187" spans="1:24" s="59" customFormat="1" x14ac:dyDescent="0.35">
      <c r="A187" s="71" t="s">
        <v>35</v>
      </c>
      <c r="B187" s="61"/>
      <c r="C187" s="61"/>
      <c r="D187" s="61"/>
      <c r="E187" s="61"/>
      <c r="F187" s="62"/>
      <c r="G187" s="61"/>
    </row>
    <row r="188" spans="1:24" s="59" customFormat="1" x14ac:dyDescent="0.35">
      <c r="B188" s="95" t="s">
        <v>106</v>
      </c>
      <c r="C188" s="95" t="s">
        <v>107</v>
      </c>
      <c r="D188" s="95" t="s">
        <v>108</v>
      </c>
      <c r="E188" s="95" t="s">
        <v>92</v>
      </c>
      <c r="F188" s="96" t="s">
        <v>94</v>
      </c>
      <c r="G188" s="95" t="s">
        <v>93</v>
      </c>
    </row>
    <row r="189" spans="1:24" s="61" customFormat="1" x14ac:dyDescent="0.35">
      <c r="A189" s="97">
        <v>7</v>
      </c>
      <c r="B189" s="98">
        <v>0.17249999999999999</v>
      </c>
      <c r="C189" s="98">
        <v>0.17249999999999999</v>
      </c>
      <c r="D189" s="98">
        <v>0.17249999999999999</v>
      </c>
      <c r="E189" s="98">
        <v>0.17299999999999999</v>
      </c>
      <c r="F189" s="98">
        <v>0.1729</v>
      </c>
      <c r="G189" s="98">
        <v>0.17299999999999999</v>
      </c>
      <c r="H189" s="59"/>
      <c r="I189" s="59"/>
      <c r="J189" s="59"/>
      <c r="K189" s="59"/>
      <c r="L189" s="59"/>
      <c r="M189" s="59"/>
      <c r="N189" s="59"/>
      <c r="O189" s="59"/>
      <c r="P189" s="59"/>
      <c r="Q189" s="59"/>
      <c r="R189" s="59"/>
      <c r="S189" s="59"/>
      <c r="T189" s="59"/>
      <c r="U189" s="59"/>
      <c r="V189" s="59"/>
      <c r="W189" s="59"/>
      <c r="X189" s="59"/>
    </row>
    <row r="190" spans="1:24" s="61" customFormat="1" x14ac:dyDescent="0.35">
      <c r="A190" s="97">
        <v>28</v>
      </c>
      <c r="B190" s="98">
        <v>0.1731</v>
      </c>
      <c r="C190" s="98">
        <v>0.17399999999999999</v>
      </c>
      <c r="D190" s="98">
        <v>0.17430000000000001</v>
      </c>
      <c r="E190" s="98">
        <v>0.17549999999999999</v>
      </c>
      <c r="F190" s="98">
        <v>0.17549999999999999</v>
      </c>
      <c r="G190" s="98">
        <v>0.17549999999999999</v>
      </c>
      <c r="H190" s="59"/>
      <c r="I190" s="59"/>
      <c r="J190" s="59"/>
      <c r="K190" s="59"/>
      <c r="L190" s="59"/>
      <c r="M190" s="59"/>
      <c r="N190" s="59"/>
      <c r="O190" s="59"/>
      <c r="P190" s="59"/>
      <c r="Q190" s="59"/>
      <c r="R190" s="59"/>
      <c r="S190" s="59"/>
      <c r="T190" s="59"/>
      <c r="U190" s="59"/>
      <c r="V190" s="59"/>
      <c r="W190" s="59"/>
      <c r="X190" s="59"/>
    </row>
    <row r="191" spans="1:24" s="61" customFormat="1" x14ac:dyDescent="0.35">
      <c r="A191" s="97">
        <v>63</v>
      </c>
      <c r="B191" s="98">
        <v>0.17630000000000001</v>
      </c>
      <c r="C191" s="98">
        <v>0.17630000000000001</v>
      </c>
      <c r="D191" s="98">
        <v>0.17630000000000001</v>
      </c>
      <c r="E191" s="98">
        <v>0.17630000000000001</v>
      </c>
      <c r="F191" s="98">
        <v>0.17630000000000001</v>
      </c>
      <c r="G191" s="98">
        <v>0.17630000000000001</v>
      </c>
      <c r="H191" s="59"/>
      <c r="I191" s="59"/>
      <c r="J191" s="59"/>
      <c r="K191" s="59"/>
      <c r="L191" s="59"/>
      <c r="M191" s="59"/>
      <c r="N191" s="59"/>
      <c r="O191" s="59"/>
      <c r="P191" s="59"/>
      <c r="Q191" s="59"/>
      <c r="R191" s="59"/>
      <c r="S191" s="59"/>
      <c r="T191" s="59"/>
      <c r="U191" s="59"/>
      <c r="V191" s="59"/>
      <c r="W191" s="59"/>
      <c r="X191" s="59"/>
    </row>
    <row r="192" spans="1:24" s="61" customFormat="1" x14ac:dyDescent="0.35">
      <c r="A192" s="97">
        <v>91</v>
      </c>
      <c r="B192" s="98">
        <v>0.1784</v>
      </c>
      <c r="C192" s="98">
        <v>0.17839566188197767</v>
      </c>
      <c r="D192" s="98">
        <v>0.17978992366412214</v>
      </c>
      <c r="E192" s="98">
        <v>0.1774</v>
      </c>
      <c r="F192" s="98">
        <v>0.17780000000000001</v>
      </c>
      <c r="G192" s="98">
        <v>0.1782</v>
      </c>
      <c r="H192" s="59"/>
      <c r="I192" s="59"/>
      <c r="J192" s="59"/>
      <c r="K192" s="59"/>
      <c r="L192" s="59"/>
      <c r="M192" s="59"/>
      <c r="N192" s="59"/>
      <c r="O192" s="59"/>
      <c r="P192" s="59"/>
      <c r="Q192" s="59"/>
      <c r="R192" s="59"/>
      <c r="S192" s="59"/>
      <c r="T192" s="59"/>
      <c r="U192" s="59"/>
      <c r="V192" s="59"/>
      <c r="W192" s="59"/>
      <c r="X192" s="59"/>
    </row>
    <row r="193" spans="1:24" s="61" customFormat="1" x14ac:dyDescent="0.35">
      <c r="A193" s="97">
        <v>182</v>
      </c>
      <c r="B193" s="98">
        <v>0.1782</v>
      </c>
      <c r="C193" s="98">
        <v>0.17820143570536828</v>
      </c>
      <c r="D193" s="98">
        <v>0.1797829175756426</v>
      </c>
      <c r="E193" s="98">
        <v>0.17760000000000001</v>
      </c>
      <c r="F193" s="98">
        <v>0.17799999999999999</v>
      </c>
      <c r="G193" s="98">
        <v>0.17810000000000001</v>
      </c>
      <c r="H193" s="59"/>
      <c r="I193" s="59"/>
      <c r="J193" s="59"/>
      <c r="K193" s="59"/>
      <c r="L193" s="59"/>
      <c r="M193" s="59"/>
      <c r="N193" s="59"/>
      <c r="O193" s="59"/>
      <c r="P193" s="59"/>
      <c r="Q193" s="59"/>
      <c r="R193" s="59"/>
      <c r="S193" s="59"/>
      <c r="T193" s="59"/>
      <c r="U193" s="59"/>
      <c r="V193" s="59"/>
      <c r="W193" s="59"/>
      <c r="X193" s="59"/>
    </row>
    <row r="194" spans="1:24" s="61" customFormat="1" x14ac:dyDescent="0.35">
      <c r="A194" s="97">
        <v>364</v>
      </c>
      <c r="B194" s="98">
        <v>0.1782</v>
      </c>
      <c r="C194" s="98">
        <v>0.17830542005420055</v>
      </c>
      <c r="D194" s="98">
        <v>0.17970415976229931</v>
      </c>
      <c r="E194" s="98">
        <v>0.17810000000000001</v>
      </c>
      <c r="F194" s="98">
        <v>0.1782</v>
      </c>
      <c r="G194" s="98">
        <v>0.1782</v>
      </c>
      <c r="H194" s="59"/>
      <c r="I194" s="59"/>
      <c r="J194" s="59"/>
      <c r="K194" s="59"/>
      <c r="L194" s="59"/>
      <c r="M194" s="59"/>
      <c r="N194" s="59"/>
      <c r="O194" s="59"/>
      <c r="P194" s="59"/>
      <c r="Q194" s="59"/>
      <c r="R194" s="59"/>
      <c r="S194" s="59"/>
      <c r="T194" s="59"/>
      <c r="U194" s="59"/>
      <c r="V194" s="59"/>
      <c r="W194" s="59"/>
      <c r="X194" s="59"/>
    </row>
    <row r="195" spans="1:24" s="61" customFormat="1" x14ac:dyDescent="0.35">
      <c r="A195" s="59"/>
      <c r="B195" s="59"/>
      <c r="C195" s="59"/>
      <c r="D195" s="59"/>
      <c r="E195" s="59"/>
      <c r="F195" s="99"/>
      <c r="G195" s="59"/>
      <c r="H195" s="59"/>
      <c r="I195" s="59"/>
      <c r="J195" s="59"/>
      <c r="K195" s="59"/>
      <c r="L195" s="59"/>
      <c r="M195" s="59"/>
      <c r="N195" s="59"/>
      <c r="O195" s="59"/>
      <c r="P195" s="59"/>
      <c r="Q195" s="59"/>
      <c r="R195" s="59"/>
      <c r="S195" s="59"/>
      <c r="T195" s="59"/>
      <c r="U195" s="59"/>
      <c r="V195" s="59"/>
      <c r="W195" s="59"/>
      <c r="X195" s="59"/>
    </row>
    <row r="196" spans="1:24" s="61" customFormat="1" x14ac:dyDescent="0.35">
      <c r="A196" s="59" t="s">
        <v>78</v>
      </c>
      <c r="B196" s="59" t="s">
        <v>68</v>
      </c>
      <c r="C196" s="59" t="s">
        <v>69</v>
      </c>
      <c r="D196" s="59" t="s">
        <v>70</v>
      </c>
      <c r="E196" s="59" t="s">
        <v>71</v>
      </c>
      <c r="F196" s="99" t="s">
        <v>72</v>
      </c>
      <c r="G196" s="59" t="s">
        <v>73</v>
      </c>
      <c r="H196" s="59" t="s">
        <v>74</v>
      </c>
      <c r="I196" s="59" t="s">
        <v>75</v>
      </c>
      <c r="J196" s="59" t="s">
        <v>76</v>
      </c>
      <c r="K196" s="59" t="s">
        <v>77</v>
      </c>
      <c r="L196" s="59"/>
      <c r="M196" s="59"/>
      <c r="N196" s="59"/>
      <c r="O196" s="59"/>
      <c r="P196" s="59"/>
      <c r="Q196" s="59"/>
      <c r="R196" s="59"/>
      <c r="S196" s="59"/>
      <c r="T196" s="59"/>
      <c r="U196" s="59"/>
      <c r="V196" s="59"/>
      <c r="W196" s="59"/>
      <c r="X196" s="59"/>
    </row>
    <row r="197" spans="1:24" s="61" customFormat="1" x14ac:dyDescent="0.35">
      <c r="A197" s="59" t="s">
        <v>82</v>
      </c>
      <c r="B197" s="98">
        <v>0.17249999999999999</v>
      </c>
      <c r="C197" s="98">
        <v>0.14249999999999999</v>
      </c>
      <c r="D197" s="98">
        <v>0.20250000000000001</v>
      </c>
      <c r="E197" s="98">
        <v>0.17699999999999999</v>
      </c>
      <c r="F197" s="100">
        <v>0.17730000000000001</v>
      </c>
      <c r="G197" s="98">
        <v>0.17749999999999999</v>
      </c>
      <c r="H197" s="98">
        <v>0.1729</v>
      </c>
      <c r="I197" s="98">
        <v>0.17480000000000001</v>
      </c>
      <c r="J197" s="98">
        <v>0.17599999999999999</v>
      </c>
      <c r="K197" s="98">
        <v>0.17249999999999999</v>
      </c>
      <c r="L197" s="59"/>
      <c r="M197" s="59"/>
      <c r="N197" s="59"/>
      <c r="O197" s="59"/>
      <c r="P197" s="59"/>
      <c r="Q197" s="59"/>
      <c r="R197" s="59"/>
      <c r="S197" s="59"/>
      <c r="T197" s="59"/>
      <c r="U197" s="59"/>
      <c r="V197" s="59"/>
      <c r="W197" s="59"/>
      <c r="X197" s="59"/>
    </row>
    <row r="198" spans="1:24" s="61" customFormat="1" x14ac:dyDescent="0.35">
      <c r="A198" s="59" t="s">
        <v>83</v>
      </c>
      <c r="B198" s="98">
        <v>0.17249999999999999</v>
      </c>
      <c r="C198" s="98">
        <v>0.14249999999999999</v>
      </c>
      <c r="D198" s="98">
        <v>0.20250000000000001</v>
      </c>
      <c r="E198" s="98">
        <v>0.17710000000000001</v>
      </c>
      <c r="F198" s="100">
        <v>0.17749999999999999</v>
      </c>
      <c r="G198" s="98">
        <v>0.17799999999999999</v>
      </c>
      <c r="H198" s="98">
        <v>0.1729</v>
      </c>
      <c r="I198" s="98">
        <v>0.1749</v>
      </c>
      <c r="J198" s="98">
        <v>0.17599999999999999</v>
      </c>
      <c r="K198" s="98">
        <v>0.17249999999999999</v>
      </c>
      <c r="L198" s="59"/>
      <c r="M198" s="59"/>
      <c r="N198" s="59"/>
      <c r="O198" s="59"/>
      <c r="P198" s="59"/>
      <c r="Q198" s="59"/>
      <c r="R198" s="59"/>
      <c r="S198" s="59"/>
      <c r="T198" s="59"/>
      <c r="U198" s="59"/>
      <c r="V198" s="59"/>
      <c r="W198" s="59"/>
      <c r="X198" s="59"/>
    </row>
    <row r="199" spans="1:24" s="61" customFormat="1" x14ac:dyDescent="0.35">
      <c r="A199" s="59" t="s">
        <v>84</v>
      </c>
      <c r="B199" s="98">
        <v>0.17249999999999999</v>
      </c>
      <c r="C199" s="98">
        <v>0.14249999999999999</v>
      </c>
      <c r="D199" s="98">
        <v>0.20250000000000001</v>
      </c>
      <c r="E199" s="98">
        <v>0.17730000000000001</v>
      </c>
      <c r="F199" s="100">
        <v>0.17749999999999999</v>
      </c>
      <c r="G199" s="98">
        <v>0.17799999999999999</v>
      </c>
      <c r="H199" s="98">
        <v>0.17299999999999999</v>
      </c>
      <c r="I199" s="98">
        <v>0.17549999999999999</v>
      </c>
      <c r="J199" s="98">
        <v>0.17630000000000001</v>
      </c>
      <c r="K199" s="98">
        <v>0.17249999999999999</v>
      </c>
      <c r="L199" s="59"/>
      <c r="M199" s="59"/>
      <c r="N199" s="59"/>
      <c r="O199" s="59"/>
      <c r="P199" s="59"/>
      <c r="Q199" s="59"/>
      <c r="R199" s="59"/>
      <c r="S199" s="59"/>
      <c r="T199" s="59"/>
      <c r="U199" s="59"/>
      <c r="V199" s="59"/>
      <c r="W199" s="59"/>
      <c r="X199" s="59"/>
    </row>
    <row r="200" spans="1:24" s="61" customFormat="1" x14ac:dyDescent="0.35">
      <c r="A200" s="59" t="s">
        <v>95</v>
      </c>
      <c r="B200" s="98">
        <v>0.17249999999999999</v>
      </c>
      <c r="C200" s="98">
        <v>0.14249999999999999</v>
      </c>
      <c r="D200" s="98">
        <v>0.20250000000000001</v>
      </c>
      <c r="E200" s="111">
        <v>0.1774</v>
      </c>
      <c r="F200" s="100">
        <v>0.17760000000000001</v>
      </c>
      <c r="G200" s="98">
        <v>0.17810000000000001</v>
      </c>
      <c r="H200" s="98">
        <v>0.17299999999999999</v>
      </c>
      <c r="I200" s="98">
        <v>0.17549999999999999</v>
      </c>
      <c r="J200" s="98">
        <v>0.17630000000000001</v>
      </c>
      <c r="K200" s="98">
        <v>0.17249999999999999</v>
      </c>
      <c r="L200" s="59"/>
      <c r="M200" s="59"/>
      <c r="N200" s="59"/>
      <c r="O200" s="59"/>
      <c r="P200" s="59"/>
      <c r="Q200" s="59"/>
      <c r="R200" s="59"/>
      <c r="S200" s="59"/>
      <c r="T200" s="59"/>
      <c r="U200" s="59"/>
      <c r="V200" s="59"/>
      <c r="W200" s="59"/>
      <c r="X200" s="59"/>
    </row>
    <row r="201" spans="1:24" s="61" customFormat="1" x14ac:dyDescent="0.35">
      <c r="A201" s="59" t="s">
        <v>96</v>
      </c>
      <c r="B201" s="98">
        <v>0.17249999999999999</v>
      </c>
      <c r="C201" s="98">
        <v>0.14249999999999999</v>
      </c>
      <c r="D201" s="98">
        <v>0.20250000000000001</v>
      </c>
      <c r="E201" s="98">
        <v>0.17780000000000001</v>
      </c>
      <c r="F201" s="100">
        <v>0.17799999999999999</v>
      </c>
      <c r="G201" s="98">
        <v>0.1782</v>
      </c>
      <c r="H201" s="98">
        <v>0.1729</v>
      </c>
      <c r="I201" s="98">
        <v>0.17549999999999999</v>
      </c>
      <c r="J201" s="98">
        <v>0.17630000000000001</v>
      </c>
      <c r="K201" s="98">
        <v>0.17249999999999999</v>
      </c>
      <c r="L201" s="59"/>
      <c r="M201" s="59"/>
      <c r="N201" s="59"/>
      <c r="O201" s="59"/>
      <c r="P201" s="59"/>
      <c r="Q201" s="59"/>
      <c r="R201" s="59"/>
      <c r="S201" s="59"/>
      <c r="T201" s="59"/>
      <c r="U201" s="59"/>
      <c r="V201" s="59"/>
      <c r="W201" s="59"/>
      <c r="X201" s="59"/>
    </row>
    <row r="202" spans="1:24" s="61" customFormat="1" x14ac:dyDescent="0.35">
      <c r="A202" s="59" t="s">
        <v>97</v>
      </c>
      <c r="B202" s="98">
        <v>0.17249999999999999</v>
      </c>
      <c r="C202" s="98">
        <v>0.14249999999999999</v>
      </c>
      <c r="D202" s="98">
        <v>0.20250000000000001</v>
      </c>
      <c r="E202" s="98">
        <v>0.1782</v>
      </c>
      <c r="F202" s="100">
        <v>0.17810000000000001</v>
      </c>
      <c r="G202" s="98">
        <v>0.1782</v>
      </c>
      <c r="H202" s="98">
        <v>0.17299999999999999</v>
      </c>
      <c r="I202" s="98">
        <v>0.17549999999999999</v>
      </c>
      <c r="J202" s="98">
        <v>0.17630000000000001</v>
      </c>
      <c r="K202" s="98">
        <v>0.17249999999999999</v>
      </c>
      <c r="L202" s="59"/>
      <c r="M202" s="59"/>
      <c r="N202" s="59"/>
      <c r="O202" s="59"/>
      <c r="P202" s="59"/>
      <c r="Q202" s="59"/>
      <c r="R202" s="59"/>
      <c r="S202" s="59"/>
      <c r="T202" s="59"/>
      <c r="U202" s="59"/>
      <c r="V202" s="59"/>
      <c r="W202" s="59"/>
      <c r="X202" s="59"/>
    </row>
    <row r="203" spans="1:24" s="61" customFormat="1" x14ac:dyDescent="0.35">
      <c r="A203" s="59" t="s">
        <v>106</v>
      </c>
      <c r="B203" s="98">
        <v>0.17249999999999999</v>
      </c>
      <c r="C203" s="98">
        <v>0.14249999999999999</v>
      </c>
      <c r="D203" s="98">
        <v>0.20250000000000001</v>
      </c>
      <c r="E203" s="98">
        <v>0.1784</v>
      </c>
      <c r="F203" s="98">
        <v>0.1782</v>
      </c>
      <c r="G203" s="98">
        <v>0.1782</v>
      </c>
      <c r="H203" s="98">
        <v>0.17249999999999999</v>
      </c>
      <c r="I203" s="98">
        <v>0.1731</v>
      </c>
      <c r="J203" s="98">
        <v>0.17630000000000001</v>
      </c>
      <c r="K203" s="98">
        <v>0.17249999999999999</v>
      </c>
      <c r="L203" s="59"/>
      <c r="M203" s="59"/>
      <c r="N203" s="59"/>
      <c r="O203" s="59"/>
      <c r="P203" s="59"/>
      <c r="Q203" s="59"/>
      <c r="R203" s="59"/>
      <c r="S203" s="59"/>
      <c r="T203" s="59"/>
      <c r="U203" s="59"/>
      <c r="V203" s="59"/>
      <c r="W203" s="59"/>
      <c r="X203" s="59"/>
    </row>
    <row r="204" spans="1:24" s="61" customFormat="1" x14ac:dyDescent="0.35">
      <c r="A204" s="59" t="s">
        <v>107</v>
      </c>
      <c r="B204" s="98">
        <v>0.17249999999999999</v>
      </c>
      <c r="C204" s="98">
        <v>0.14249999999999999</v>
      </c>
      <c r="D204" s="98">
        <v>0.20250000000000001</v>
      </c>
      <c r="E204" s="98">
        <v>0.17839566188197767</v>
      </c>
      <c r="F204" s="98">
        <v>0.17820143570536828</v>
      </c>
      <c r="G204" s="98">
        <v>0.17830542005420055</v>
      </c>
      <c r="H204" s="98">
        <v>0.17249999999999999</v>
      </c>
      <c r="I204" s="98">
        <v>0.17399999999999999</v>
      </c>
      <c r="J204" s="98">
        <v>0.17630000000000001</v>
      </c>
      <c r="K204" s="98">
        <v>0.17249999999999999</v>
      </c>
      <c r="L204" s="59"/>
      <c r="M204" s="59"/>
      <c r="N204" s="59"/>
      <c r="O204" s="59"/>
      <c r="P204" s="59"/>
      <c r="Q204" s="59"/>
      <c r="R204" s="59"/>
      <c r="S204" s="59"/>
      <c r="T204" s="59"/>
      <c r="U204" s="59"/>
      <c r="V204" s="59"/>
      <c r="W204" s="59"/>
      <c r="X204" s="59"/>
    </row>
    <row r="205" spans="1:24" s="61" customFormat="1" x14ac:dyDescent="0.35">
      <c r="A205" s="59" t="s">
        <v>108</v>
      </c>
      <c r="B205" s="98">
        <v>0.17249999999999999</v>
      </c>
      <c r="C205" s="98">
        <v>0.14249999999999999</v>
      </c>
      <c r="D205" s="98">
        <v>0.20250000000000001</v>
      </c>
      <c r="E205" s="98">
        <v>0.17978992366412214</v>
      </c>
      <c r="F205" s="98">
        <v>0.1797829175756426</v>
      </c>
      <c r="G205" s="98">
        <v>0.17970415976229931</v>
      </c>
      <c r="H205" s="98">
        <v>0.17249999999999999</v>
      </c>
      <c r="I205" s="98">
        <v>0.17430000000000001</v>
      </c>
      <c r="J205" s="98">
        <v>0.17630000000000001</v>
      </c>
      <c r="K205" s="98">
        <v>0.17249999999999999</v>
      </c>
      <c r="L205" s="59"/>
      <c r="M205" s="59"/>
      <c r="N205" s="59"/>
      <c r="O205" s="59"/>
      <c r="P205" s="59"/>
      <c r="Q205" s="59"/>
      <c r="R205" s="59"/>
      <c r="S205" s="59"/>
      <c r="T205" s="59"/>
      <c r="U205" s="59"/>
      <c r="V205" s="59"/>
      <c r="W205" s="59"/>
      <c r="X205" s="59"/>
    </row>
    <row r="206" spans="1:24" s="61" customFormat="1" x14ac:dyDescent="0.35">
      <c r="A206" s="59"/>
      <c r="B206" s="59"/>
      <c r="C206" s="59"/>
      <c r="D206" s="59"/>
      <c r="E206" s="59"/>
      <c r="F206" s="99"/>
      <c r="G206" s="59"/>
      <c r="H206" s="59"/>
      <c r="I206" s="59"/>
      <c r="J206" s="59"/>
      <c r="K206" s="59"/>
      <c r="L206" s="59"/>
      <c r="M206" s="59"/>
      <c r="N206" s="59"/>
      <c r="O206" s="59"/>
      <c r="P206" s="59"/>
      <c r="Q206" s="59"/>
      <c r="R206" s="59"/>
      <c r="S206" s="59"/>
      <c r="T206" s="59"/>
      <c r="U206" s="59"/>
      <c r="V206" s="59"/>
      <c r="W206" s="59"/>
      <c r="X206" s="59"/>
    </row>
    <row r="207" spans="1:24" s="61" customFormat="1" x14ac:dyDescent="0.35">
      <c r="A207" s="59"/>
      <c r="B207" s="59"/>
      <c r="C207" s="59"/>
      <c r="D207" s="59"/>
      <c r="E207" s="59"/>
      <c r="F207" s="99"/>
      <c r="G207" s="59"/>
      <c r="H207" s="59"/>
      <c r="I207" s="59"/>
      <c r="J207" s="59"/>
      <c r="K207" s="59"/>
      <c r="L207" s="59"/>
      <c r="M207" s="59"/>
      <c r="N207" s="59"/>
      <c r="O207" s="59"/>
      <c r="P207" s="59"/>
      <c r="Q207" s="59"/>
      <c r="R207" s="59"/>
      <c r="S207" s="59"/>
      <c r="T207" s="59"/>
      <c r="U207" s="59"/>
      <c r="V207" s="59"/>
      <c r="W207" s="59"/>
      <c r="X207" s="59"/>
    </row>
    <row r="208" spans="1:24" s="61" customFormat="1" x14ac:dyDescent="0.35">
      <c r="A208" s="59"/>
      <c r="B208" s="59"/>
      <c r="C208" s="59"/>
      <c r="D208" s="59"/>
      <c r="E208" s="59"/>
      <c r="F208" s="99"/>
      <c r="G208" s="59"/>
      <c r="H208" s="59"/>
      <c r="I208" s="59"/>
      <c r="J208" s="59"/>
      <c r="K208" s="59"/>
      <c r="L208" s="59"/>
      <c r="M208" s="59"/>
      <c r="N208" s="59"/>
      <c r="O208" s="59"/>
      <c r="P208" s="59"/>
      <c r="Q208" s="59"/>
      <c r="R208" s="59"/>
      <c r="S208" s="59"/>
      <c r="T208" s="59"/>
      <c r="U208" s="59"/>
      <c r="V208" s="59"/>
      <c r="W208" s="59"/>
      <c r="X208" s="59"/>
    </row>
    <row r="209" spans="1:24" s="61" customFormat="1" x14ac:dyDescent="0.35">
      <c r="A209" s="59"/>
      <c r="B209" s="59"/>
      <c r="C209" s="59"/>
      <c r="D209" s="59"/>
      <c r="E209" s="59"/>
      <c r="F209" s="99"/>
      <c r="G209" s="59"/>
      <c r="H209" s="59"/>
      <c r="I209" s="59"/>
      <c r="J209" s="59"/>
      <c r="K209" s="59"/>
      <c r="L209" s="59"/>
      <c r="M209" s="59"/>
      <c r="N209" s="59"/>
      <c r="O209" s="59"/>
      <c r="P209" s="59"/>
      <c r="Q209" s="59"/>
      <c r="R209" s="59"/>
      <c r="S209" s="59"/>
      <c r="T209" s="59"/>
      <c r="U209" s="59"/>
      <c r="V209" s="59"/>
      <c r="W209" s="59"/>
      <c r="X209" s="59"/>
    </row>
    <row r="210" spans="1:24" s="61" customFormat="1" x14ac:dyDescent="0.35">
      <c r="A210" s="59"/>
      <c r="B210" s="59"/>
      <c r="C210" s="59"/>
      <c r="D210" s="59"/>
      <c r="E210" s="59"/>
      <c r="F210" s="99"/>
      <c r="G210" s="59"/>
      <c r="H210" s="59"/>
      <c r="I210" s="59"/>
      <c r="J210" s="59"/>
      <c r="K210" s="59"/>
      <c r="L210" s="59"/>
      <c r="M210" s="59"/>
      <c r="N210" s="59"/>
      <c r="O210" s="59"/>
      <c r="P210" s="59"/>
      <c r="Q210" s="59"/>
      <c r="R210" s="59"/>
      <c r="S210" s="59"/>
      <c r="T210" s="59"/>
      <c r="U210" s="59"/>
      <c r="V210" s="59"/>
      <c r="W210" s="59"/>
      <c r="X210" s="59"/>
    </row>
    <row r="211" spans="1:24" s="61" customFormat="1" x14ac:dyDescent="0.35">
      <c r="A211" s="59"/>
      <c r="B211" s="59"/>
      <c r="C211" s="59"/>
      <c r="D211" s="59"/>
      <c r="E211" s="59"/>
      <c r="F211" s="99"/>
      <c r="G211" s="59"/>
      <c r="H211" s="59"/>
      <c r="I211" s="59"/>
      <c r="J211" s="59"/>
      <c r="K211" s="59"/>
      <c r="L211" s="59"/>
      <c r="M211" s="59"/>
      <c r="N211" s="59"/>
      <c r="O211" s="59"/>
      <c r="P211" s="59"/>
      <c r="Q211" s="59"/>
      <c r="R211" s="59"/>
      <c r="S211" s="59"/>
      <c r="T211" s="59"/>
      <c r="U211" s="59"/>
      <c r="V211" s="59"/>
      <c r="W211" s="59"/>
      <c r="X211" s="59"/>
    </row>
    <row r="212" spans="1:24" s="61" customFormat="1" x14ac:dyDescent="0.35">
      <c r="A212" s="59"/>
      <c r="B212" s="59"/>
      <c r="C212" s="59"/>
      <c r="D212" s="59"/>
      <c r="E212" s="59"/>
      <c r="F212" s="99"/>
      <c r="G212" s="59"/>
      <c r="H212" s="59"/>
      <c r="I212" s="59"/>
      <c r="J212" s="59"/>
      <c r="K212" s="59"/>
      <c r="L212" s="59"/>
      <c r="M212" s="59"/>
      <c r="N212" s="59"/>
      <c r="O212" s="59"/>
      <c r="P212" s="59"/>
      <c r="Q212" s="59"/>
      <c r="R212" s="59"/>
      <c r="S212" s="59"/>
      <c r="T212" s="59"/>
      <c r="U212" s="59"/>
      <c r="V212" s="59"/>
      <c r="W212" s="59"/>
      <c r="X212" s="59"/>
    </row>
    <row r="213" spans="1:24" s="61" customFormat="1" x14ac:dyDescent="0.35">
      <c r="A213" s="59"/>
      <c r="B213" s="59"/>
      <c r="C213" s="59"/>
      <c r="D213" s="59"/>
      <c r="E213" s="59"/>
      <c r="F213" s="99"/>
      <c r="G213" s="59"/>
      <c r="H213" s="59"/>
      <c r="I213" s="59"/>
      <c r="J213" s="59"/>
      <c r="K213" s="59"/>
      <c r="L213" s="59"/>
      <c r="M213" s="59"/>
      <c r="N213" s="59"/>
      <c r="O213" s="59"/>
      <c r="P213" s="59"/>
      <c r="Q213" s="59"/>
      <c r="R213" s="59"/>
      <c r="S213" s="59"/>
      <c r="T213" s="59"/>
      <c r="U213" s="59"/>
      <c r="V213" s="59"/>
      <c r="W213" s="59"/>
      <c r="X213" s="59"/>
    </row>
    <row r="214" spans="1:24" s="61" customFormat="1" x14ac:dyDescent="0.35">
      <c r="A214" s="59"/>
      <c r="B214" s="59"/>
      <c r="C214" s="59"/>
      <c r="D214" s="59"/>
      <c r="E214" s="59"/>
      <c r="F214" s="99"/>
      <c r="G214" s="59"/>
      <c r="H214" s="59"/>
      <c r="I214" s="59"/>
      <c r="J214" s="59"/>
      <c r="K214" s="59"/>
      <c r="L214" s="59"/>
      <c r="M214" s="59"/>
      <c r="N214" s="59"/>
      <c r="O214" s="59"/>
      <c r="P214" s="59"/>
      <c r="Q214" s="59"/>
      <c r="R214" s="59"/>
      <c r="S214" s="59"/>
      <c r="T214" s="59"/>
      <c r="U214" s="59"/>
      <c r="V214" s="59"/>
      <c r="W214" s="59"/>
      <c r="X214" s="59"/>
    </row>
    <row r="215" spans="1:24" s="61" customFormat="1" x14ac:dyDescent="0.35">
      <c r="A215" s="59"/>
      <c r="B215" s="59"/>
      <c r="C215" s="59"/>
      <c r="D215" s="59"/>
      <c r="E215" s="59"/>
      <c r="F215" s="99"/>
      <c r="G215" s="59"/>
      <c r="H215" s="59"/>
      <c r="I215" s="59"/>
      <c r="J215" s="59"/>
      <c r="K215" s="59"/>
      <c r="L215" s="59"/>
      <c r="M215" s="59"/>
      <c r="N215" s="59"/>
      <c r="O215" s="59"/>
      <c r="P215" s="59"/>
      <c r="Q215" s="59"/>
      <c r="R215" s="59"/>
      <c r="S215" s="59"/>
      <c r="T215" s="59"/>
      <c r="U215" s="59"/>
      <c r="V215" s="59"/>
      <c r="W215" s="59"/>
      <c r="X215" s="59"/>
    </row>
    <row r="216" spans="1:24" s="61" customFormat="1" x14ac:dyDescent="0.35">
      <c r="A216" s="59"/>
      <c r="B216" s="59"/>
      <c r="C216" s="59"/>
      <c r="D216" s="59"/>
      <c r="E216" s="59"/>
      <c r="F216" s="99"/>
      <c r="G216" s="59"/>
      <c r="H216" s="59"/>
      <c r="I216" s="59"/>
      <c r="J216" s="59"/>
      <c r="K216" s="59"/>
      <c r="L216" s="59"/>
      <c r="M216" s="59"/>
      <c r="N216" s="59"/>
      <c r="O216" s="59"/>
      <c r="P216" s="59"/>
      <c r="Q216" s="59"/>
      <c r="R216" s="59"/>
      <c r="S216" s="59"/>
      <c r="T216" s="59"/>
      <c r="U216" s="59"/>
      <c r="V216" s="59"/>
      <c r="W216" s="59"/>
      <c r="X216" s="59"/>
    </row>
    <row r="217" spans="1:24" s="59" customFormat="1" x14ac:dyDescent="0.35">
      <c r="F217" s="99"/>
    </row>
    <row r="218" spans="1:24" s="59" customFormat="1" x14ac:dyDescent="0.35">
      <c r="F218" s="99"/>
    </row>
    <row r="219" spans="1:24" s="59" customFormat="1" x14ac:dyDescent="0.35">
      <c r="F219" s="99"/>
    </row>
    <row r="220" spans="1:24" s="59" customFormat="1" x14ac:dyDescent="0.35">
      <c r="F220" s="99"/>
    </row>
    <row r="221" spans="1:24" s="59" customFormat="1" x14ac:dyDescent="0.35">
      <c r="F221" s="99"/>
    </row>
    <row r="222" spans="1:24" s="59" customFormat="1" x14ac:dyDescent="0.35">
      <c r="F222" s="99"/>
    </row>
    <row r="223" spans="1:24" s="59" customFormat="1" x14ac:dyDescent="0.35">
      <c r="F223" s="99"/>
    </row>
    <row r="224" spans="1:24" s="59" customFormat="1" x14ac:dyDescent="0.35">
      <c r="F224" s="99"/>
    </row>
    <row r="225" spans="6:6" s="59" customFormat="1" x14ac:dyDescent="0.35">
      <c r="F225" s="99"/>
    </row>
    <row r="226" spans="6:6" s="59" customFormat="1" x14ac:dyDescent="0.35">
      <c r="F226" s="99"/>
    </row>
    <row r="227" spans="6:6" s="59" customFormat="1" x14ac:dyDescent="0.35">
      <c r="F227" s="99"/>
    </row>
    <row r="228" spans="6:6" s="59" customFormat="1" x14ac:dyDescent="0.35">
      <c r="F228" s="99"/>
    </row>
    <row r="229" spans="6:6" s="59" customFormat="1" x14ac:dyDescent="0.35">
      <c r="F229" s="99"/>
    </row>
    <row r="230" spans="6:6" s="59" customFormat="1" x14ac:dyDescent="0.35">
      <c r="F230" s="99"/>
    </row>
    <row r="231" spans="6:6" s="59" customFormat="1" x14ac:dyDescent="0.35">
      <c r="F231" s="99"/>
    </row>
    <row r="232" spans="6:6" s="59" customFormat="1" x14ac:dyDescent="0.35">
      <c r="F232" s="99"/>
    </row>
    <row r="233" spans="6:6" s="59" customFormat="1" x14ac:dyDescent="0.35">
      <c r="F233" s="99"/>
    </row>
    <row r="234" spans="6:6" s="59" customFormat="1" x14ac:dyDescent="0.35">
      <c r="F234" s="99"/>
    </row>
    <row r="235" spans="6:6" s="59" customFormat="1" x14ac:dyDescent="0.35">
      <c r="F235" s="99"/>
    </row>
    <row r="236" spans="6:6" s="59" customFormat="1" x14ac:dyDescent="0.35">
      <c r="F236" s="99"/>
    </row>
    <row r="237" spans="6:6" s="59" customFormat="1" x14ac:dyDescent="0.35">
      <c r="F237" s="99"/>
    </row>
    <row r="238" spans="6:6" s="59" customFormat="1" x14ac:dyDescent="0.35">
      <c r="F238" s="99"/>
    </row>
    <row r="239" spans="6:6" s="59" customFormat="1" x14ac:dyDescent="0.35">
      <c r="F239" s="99"/>
    </row>
    <row r="240" spans="6:6" s="59" customFormat="1" x14ac:dyDescent="0.35">
      <c r="F240" s="99"/>
    </row>
    <row r="241" spans="6:6" s="59" customFormat="1" x14ac:dyDescent="0.35">
      <c r="F241" s="99"/>
    </row>
    <row r="242" spans="6:6" s="59" customFormat="1" x14ac:dyDescent="0.35">
      <c r="F242" s="99"/>
    </row>
    <row r="243" spans="6:6" s="59" customFormat="1" x14ac:dyDescent="0.35">
      <c r="F243" s="99"/>
    </row>
    <row r="244" spans="6:6" s="59" customFormat="1" x14ac:dyDescent="0.35">
      <c r="F244" s="99"/>
    </row>
    <row r="245" spans="6:6" s="59" customFormat="1" x14ac:dyDescent="0.35">
      <c r="F245" s="99"/>
    </row>
    <row r="246" spans="6:6" s="59" customFormat="1" x14ac:dyDescent="0.35">
      <c r="F246" s="99"/>
    </row>
    <row r="247" spans="6:6" s="59" customFormat="1" x14ac:dyDescent="0.35">
      <c r="F247" s="99"/>
    </row>
    <row r="248" spans="6:6" s="59" customFormat="1" x14ac:dyDescent="0.35">
      <c r="F248" s="99"/>
    </row>
    <row r="249" spans="6:6" s="59" customFormat="1" x14ac:dyDescent="0.35">
      <c r="F249" s="99"/>
    </row>
    <row r="250" spans="6:6" s="59" customFormat="1" x14ac:dyDescent="0.35">
      <c r="F250" s="99"/>
    </row>
    <row r="251" spans="6:6" s="59" customFormat="1" x14ac:dyDescent="0.35">
      <c r="F251" s="99"/>
    </row>
    <row r="252" spans="6:6" s="59" customFormat="1" x14ac:dyDescent="0.35">
      <c r="F252" s="99"/>
    </row>
    <row r="253" spans="6:6" s="59" customFormat="1" x14ac:dyDescent="0.35">
      <c r="F253" s="99"/>
    </row>
    <row r="254" spans="6:6" s="59" customFormat="1" x14ac:dyDescent="0.35">
      <c r="F254" s="99"/>
    </row>
    <row r="255" spans="6:6" s="59" customFormat="1" x14ac:dyDescent="0.35">
      <c r="F255" s="99"/>
    </row>
    <row r="256" spans="6:6" s="59" customFormat="1" x14ac:dyDescent="0.35">
      <c r="F256" s="99"/>
    </row>
    <row r="257" spans="6:6" s="59" customFormat="1" x14ac:dyDescent="0.35">
      <c r="F257" s="99"/>
    </row>
    <row r="258" spans="6:6" s="59" customFormat="1" x14ac:dyDescent="0.35">
      <c r="F258" s="99"/>
    </row>
    <row r="259" spans="6:6" s="59" customFormat="1" x14ac:dyDescent="0.35">
      <c r="F259" s="99"/>
    </row>
    <row r="260" spans="6:6" s="59" customFormat="1" x14ac:dyDescent="0.35">
      <c r="F260" s="99"/>
    </row>
    <row r="261" spans="6:6" s="59" customFormat="1" x14ac:dyDescent="0.35">
      <c r="F261" s="99"/>
    </row>
    <row r="262" spans="6:6" s="59" customFormat="1" x14ac:dyDescent="0.35">
      <c r="F262" s="99"/>
    </row>
    <row r="263" spans="6:6" s="59" customFormat="1" x14ac:dyDescent="0.35">
      <c r="F263" s="99"/>
    </row>
    <row r="264" spans="6:6" s="59" customFormat="1" x14ac:dyDescent="0.35">
      <c r="F264" s="99"/>
    </row>
    <row r="265" spans="6:6" s="59" customFormat="1" x14ac:dyDescent="0.35">
      <c r="F265" s="99"/>
    </row>
    <row r="266" spans="6:6" s="59" customFormat="1" x14ac:dyDescent="0.35">
      <c r="F266" s="99"/>
    </row>
    <row r="267" spans="6:6" s="59" customFormat="1" x14ac:dyDescent="0.35">
      <c r="F267" s="99"/>
    </row>
    <row r="268" spans="6:6" s="59" customFormat="1" x14ac:dyDescent="0.35">
      <c r="F268" s="99"/>
    </row>
    <row r="269" spans="6:6" s="59" customFormat="1" x14ac:dyDescent="0.35">
      <c r="F269" s="99"/>
    </row>
    <row r="270" spans="6:6" s="59" customFormat="1" x14ac:dyDescent="0.35">
      <c r="F270" s="99"/>
    </row>
    <row r="271" spans="6:6" s="59" customFormat="1" x14ac:dyDescent="0.35">
      <c r="F271" s="99"/>
    </row>
    <row r="272" spans="6:6" s="59" customFormat="1" x14ac:dyDescent="0.35">
      <c r="F272" s="99"/>
    </row>
    <row r="273" spans="6:6" s="59" customFormat="1" x14ac:dyDescent="0.35">
      <c r="F273" s="99"/>
    </row>
    <row r="274" spans="6:6" s="59" customFormat="1" x14ac:dyDescent="0.35">
      <c r="F274" s="99"/>
    </row>
    <row r="275" spans="6:6" s="59" customFormat="1" x14ac:dyDescent="0.35">
      <c r="F275" s="99"/>
    </row>
    <row r="276" spans="6:6" s="59" customFormat="1" x14ac:dyDescent="0.35">
      <c r="F276" s="99"/>
    </row>
    <row r="277" spans="6:6" s="59" customFormat="1" x14ac:dyDescent="0.35">
      <c r="F277" s="99"/>
    </row>
    <row r="278" spans="6:6" s="59" customFormat="1" x14ac:dyDescent="0.35">
      <c r="F278" s="99"/>
    </row>
    <row r="279" spans="6:6" s="59" customFormat="1" x14ac:dyDescent="0.35">
      <c r="F279" s="99"/>
    </row>
    <row r="280" spans="6:6" s="59" customFormat="1" x14ac:dyDescent="0.35">
      <c r="F280" s="99"/>
    </row>
    <row r="281" spans="6:6" s="59" customFormat="1" x14ac:dyDescent="0.35">
      <c r="F281" s="99"/>
    </row>
    <row r="282" spans="6:6" s="59" customFormat="1" x14ac:dyDescent="0.35">
      <c r="F282" s="99"/>
    </row>
    <row r="283" spans="6:6" s="59" customFormat="1" x14ac:dyDescent="0.35">
      <c r="F283" s="99"/>
    </row>
    <row r="284" spans="6:6" s="59" customFormat="1" x14ac:dyDescent="0.35">
      <c r="F284" s="99"/>
    </row>
    <row r="285" spans="6:6" s="59" customFormat="1" x14ac:dyDescent="0.35">
      <c r="F285" s="99"/>
    </row>
    <row r="286" spans="6:6" s="59" customFormat="1" x14ac:dyDescent="0.35">
      <c r="F286" s="99"/>
    </row>
    <row r="287" spans="6:6" s="59" customFormat="1" x14ac:dyDescent="0.35">
      <c r="F287" s="99"/>
    </row>
    <row r="288" spans="6:6" s="59" customFormat="1" x14ac:dyDescent="0.35">
      <c r="F288" s="99"/>
    </row>
    <row r="289" spans="1:15" s="59" customFormat="1" x14ac:dyDescent="0.35">
      <c r="F289" s="99"/>
    </row>
    <row r="290" spans="1:15" s="59" customFormat="1" x14ac:dyDescent="0.35">
      <c r="F290" s="99"/>
    </row>
    <row r="291" spans="1:15" s="59" customFormat="1" x14ac:dyDescent="0.35">
      <c r="F291" s="99"/>
    </row>
    <row r="292" spans="1:15" s="59" customFormat="1" x14ac:dyDescent="0.35">
      <c r="F292" s="99"/>
    </row>
    <row r="293" spans="1:15" s="59" customFormat="1" x14ac:dyDescent="0.35">
      <c r="F293" s="99"/>
    </row>
    <row r="294" spans="1:15" s="59" customFormat="1" x14ac:dyDescent="0.35">
      <c r="F294" s="99"/>
    </row>
    <row r="295" spans="1:15" s="59" customFormat="1" x14ac:dyDescent="0.35">
      <c r="F295" s="99"/>
    </row>
    <row r="296" spans="1:15" s="9" customFormat="1" x14ac:dyDescent="0.35">
      <c r="A296" s="61"/>
      <c r="B296" s="61"/>
      <c r="C296" s="61"/>
      <c r="D296" s="61"/>
      <c r="E296" s="61"/>
      <c r="F296" s="62"/>
      <c r="G296" s="61"/>
      <c r="H296" s="61"/>
      <c r="I296" s="61"/>
      <c r="J296" s="61"/>
      <c r="K296" s="61"/>
      <c r="L296" s="61"/>
      <c r="M296" s="61"/>
      <c r="N296" s="61"/>
      <c r="O296" s="61"/>
    </row>
    <row r="297" spans="1:15" s="9" customFormat="1" x14ac:dyDescent="0.35">
      <c r="A297" s="61"/>
      <c r="B297" s="61"/>
      <c r="C297" s="61"/>
      <c r="D297" s="61"/>
      <c r="E297" s="61"/>
      <c r="F297" s="62"/>
      <c r="G297" s="61"/>
      <c r="H297" s="61"/>
      <c r="I297" s="61"/>
      <c r="J297" s="61"/>
      <c r="K297" s="61"/>
      <c r="L297" s="61"/>
      <c r="M297" s="61"/>
      <c r="N297" s="61"/>
      <c r="O297" s="61"/>
    </row>
    <row r="298" spans="1:15" s="9" customFormat="1" x14ac:dyDescent="0.35">
      <c r="A298" s="61"/>
      <c r="B298" s="61"/>
      <c r="C298" s="61"/>
      <c r="D298" s="61"/>
      <c r="E298" s="61"/>
      <c r="F298" s="62"/>
      <c r="G298" s="61"/>
      <c r="H298" s="61"/>
      <c r="I298" s="61"/>
      <c r="J298" s="61"/>
      <c r="K298" s="61"/>
      <c r="L298" s="61"/>
      <c r="M298" s="61"/>
      <c r="N298" s="61"/>
      <c r="O298" s="61"/>
    </row>
    <row r="299" spans="1:15" s="9" customFormat="1" x14ac:dyDescent="0.35">
      <c r="A299" s="61"/>
      <c r="B299" s="61"/>
      <c r="C299" s="61"/>
      <c r="D299" s="61"/>
      <c r="E299" s="61"/>
      <c r="F299" s="62"/>
      <c r="G299" s="61"/>
      <c r="H299" s="61"/>
      <c r="I299" s="61"/>
      <c r="J299" s="61"/>
      <c r="K299" s="61"/>
      <c r="L299" s="61"/>
      <c r="M299" s="61"/>
      <c r="N299" s="61"/>
      <c r="O299" s="61"/>
    </row>
    <row r="300" spans="1:15" s="9" customFormat="1" x14ac:dyDescent="0.35">
      <c r="A300" s="61"/>
      <c r="B300" s="61"/>
      <c r="C300" s="61"/>
      <c r="D300" s="61"/>
      <c r="E300" s="61"/>
      <c r="F300" s="62"/>
      <c r="G300" s="61"/>
      <c r="H300" s="61"/>
      <c r="I300" s="61"/>
      <c r="J300" s="61"/>
      <c r="K300" s="61"/>
      <c r="L300" s="61"/>
      <c r="M300" s="61"/>
      <c r="N300" s="61"/>
      <c r="O300" s="61"/>
    </row>
    <row r="301" spans="1:15" s="9" customFormat="1" x14ac:dyDescent="0.35">
      <c r="A301" s="61"/>
      <c r="B301" s="61"/>
      <c r="C301" s="61"/>
      <c r="D301" s="61"/>
      <c r="E301" s="61"/>
      <c r="F301" s="62"/>
      <c r="G301" s="61"/>
      <c r="H301" s="61"/>
      <c r="I301" s="61"/>
      <c r="J301" s="61"/>
      <c r="K301" s="61"/>
      <c r="L301" s="61"/>
      <c r="M301" s="61"/>
      <c r="N301" s="61"/>
      <c r="O301" s="61"/>
    </row>
    <row r="302" spans="1:15" s="9" customFormat="1" x14ac:dyDescent="0.35">
      <c r="A302" s="61"/>
      <c r="B302" s="61"/>
      <c r="C302" s="61"/>
      <c r="D302" s="61"/>
      <c r="E302" s="61"/>
      <c r="F302" s="62"/>
      <c r="G302" s="61"/>
      <c r="H302" s="61"/>
      <c r="I302" s="61"/>
      <c r="J302" s="61"/>
      <c r="K302" s="61"/>
      <c r="L302" s="61"/>
      <c r="M302" s="61"/>
      <c r="N302" s="61"/>
      <c r="O302" s="61"/>
    </row>
    <row r="303" spans="1:15" s="9" customFormat="1" x14ac:dyDescent="0.35">
      <c r="A303" s="61"/>
      <c r="B303" s="61"/>
      <c r="C303" s="61"/>
      <c r="D303" s="61"/>
      <c r="E303" s="61"/>
      <c r="F303" s="62"/>
      <c r="G303" s="61"/>
      <c r="H303" s="61"/>
      <c r="I303" s="61"/>
      <c r="J303" s="61"/>
      <c r="K303" s="61"/>
      <c r="L303" s="61"/>
      <c r="M303" s="61"/>
      <c r="N303" s="61"/>
      <c r="O303" s="61"/>
    </row>
    <row r="304" spans="1:15" s="9" customFormat="1" x14ac:dyDescent="0.35">
      <c r="A304" s="61"/>
      <c r="B304" s="61"/>
      <c r="C304" s="61"/>
      <c r="D304" s="61"/>
      <c r="E304" s="61"/>
      <c r="F304" s="62"/>
      <c r="G304" s="61"/>
      <c r="H304" s="61"/>
      <c r="I304" s="61"/>
      <c r="J304" s="61"/>
      <c r="K304" s="61"/>
      <c r="L304" s="61"/>
      <c r="M304" s="61"/>
      <c r="N304" s="61"/>
      <c r="O304" s="61"/>
    </row>
    <row r="305" spans="1:15" s="9" customFormat="1" x14ac:dyDescent="0.35">
      <c r="A305" s="61"/>
      <c r="B305" s="61"/>
      <c r="C305" s="61"/>
      <c r="D305" s="61"/>
      <c r="E305" s="61"/>
      <c r="F305" s="62"/>
      <c r="G305" s="61"/>
      <c r="H305" s="61"/>
      <c r="I305" s="61"/>
      <c r="J305" s="61"/>
      <c r="K305" s="61"/>
      <c r="L305" s="61"/>
      <c r="M305" s="61"/>
      <c r="N305" s="61"/>
      <c r="O305" s="61"/>
    </row>
    <row r="306" spans="1:15" s="9" customFormat="1" x14ac:dyDescent="0.35">
      <c r="A306" s="61"/>
      <c r="B306" s="61"/>
      <c r="C306" s="61"/>
      <c r="D306" s="61"/>
      <c r="E306" s="61"/>
      <c r="F306" s="62"/>
      <c r="G306" s="61"/>
      <c r="H306" s="61"/>
      <c r="I306" s="61"/>
      <c r="J306" s="61"/>
      <c r="K306" s="61"/>
      <c r="L306" s="61"/>
      <c r="M306" s="61"/>
      <c r="N306" s="61"/>
      <c r="O306" s="61"/>
    </row>
    <row r="307" spans="1:15" s="9" customFormat="1" x14ac:dyDescent="0.35">
      <c r="A307" s="61"/>
      <c r="B307" s="61"/>
      <c r="C307" s="61"/>
      <c r="D307" s="61"/>
      <c r="E307" s="61"/>
      <c r="F307" s="62"/>
      <c r="G307" s="61"/>
      <c r="H307" s="61"/>
      <c r="I307" s="61"/>
      <c r="J307" s="61"/>
      <c r="K307" s="61"/>
      <c r="L307" s="61"/>
      <c r="M307" s="61"/>
      <c r="N307" s="61"/>
      <c r="O307" s="61"/>
    </row>
    <row r="308" spans="1:15" s="9" customFormat="1" x14ac:dyDescent="0.35">
      <c r="A308" s="61"/>
      <c r="B308" s="61"/>
      <c r="C308" s="61"/>
      <c r="D308" s="61"/>
      <c r="E308" s="61"/>
      <c r="F308" s="62"/>
      <c r="G308" s="61"/>
      <c r="H308" s="61"/>
      <c r="I308" s="61"/>
      <c r="J308" s="61"/>
      <c r="K308" s="61"/>
      <c r="L308" s="61"/>
      <c r="M308" s="61"/>
      <c r="N308" s="61"/>
      <c r="O308" s="61"/>
    </row>
    <row r="309" spans="1:15" s="9" customFormat="1" x14ac:dyDescent="0.35">
      <c r="A309" s="61"/>
      <c r="B309" s="61"/>
      <c r="C309" s="61"/>
      <c r="D309" s="61"/>
      <c r="E309" s="61"/>
      <c r="F309" s="62"/>
      <c r="G309" s="61"/>
      <c r="H309" s="61"/>
      <c r="I309" s="61"/>
      <c r="J309" s="61"/>
      <c r="K309" s="61"/>
      <c r="L309" s="61"/>
      <c r="M309" s="61"/>
      <c r="N309" s="61"/>
      <c r="O309" s="61"/>
    </row>
    <row r="310" spans="1:15" s="9" customFormat="1" x14ac:dyDescent="0.35">
      <c r="A310" s="61"/>
      <c r="B310" s="61"/>
      <c r="C310" s="61"/>
      <c r="D310" s="61"/>
      <c r="E310" s="61"/>
      <c r="F310" s="62"/>
      <c r="G310" s="61"/>
      <c r="H310" s="61"/>
      <c r="I310" s="61"/>
      <c r="J310" s="61"/>
      <c r="K310" s="61"/>
      <c r="L310" s="61"/>
      <c r="M310" s="61"/>
      <c r="N310" s="61"/>
      <c r="O310" s="61"/>
    </row>
    <row r="311" spans="1:15" s="9" customFormat="1" x14ac:dyDescent="0.35">
      <c r="A311" s="61"/>
      <c r="B311" s="61"/>
      <c r="C311" s="61"/>
      <c r="D311" s="61"/>
      <c r="E311" s="61"/>
      <c r="F311" s="62"/>
      <c r="G311" s="61"/>
      <c r="H311" s="61"/>
      <c r="I311" s="61"/>
      <c r="J311" s="61"/>
      <c r="K311" s="61"/>
      <c r="L311" s="61"/>
      <c r="M311" s="61"/>
      <c r="N311" s="61"/>
      <c r="O311" s="61"/>
    </row>
    <row r="312" spans="1:15" s="9" customFormat="1" x14ac:dyDescent="0.35">
      <c r="A312" s="61"/>
      <c r="B312" s="61"/>
      <c r="C312" s="61"/>
      <c r="D312" s="61"/>
      <c r="E312" s="61"/>
      <c r="F312" s="62"/>
      <c r="G312" s="61"/>
      <c r="H312" s="61"/>
      <c r="I312" s="61"/>
      <c r="J312" s="61"/>
      <c r="K312" s="61"/>
      <c r="L312" s="61"/>
      <c r="M312" s="61"/>
      <c r="N312" s="61"/>
      <c r="O312" s="61"/>
    </row>
    <row r="313" spans="1:15" s="9" customFormat="1" x14ac:dyDescent="0.35">
      <c r="A313" s="61"/>
      <c r="B313" s="61"/>
      <c r="C313" s="61"/>
      <c r="D313" s="61"/>
      <c r="E313" s="61"/>
      <c r="F313" s="62"/>
      <c r="G313" s="61"/>
      <c r="H313" s="61"/>
      <c r="I313" s="61"/>
      <c r="J313" s="61"/>
      <c r="K313" s="61"/>
      <c r="L313" s="61"/>
      <c r="M313" s="61"/>
      <c r="N313" s="61"/>
      <c r="O313" s="61"/>
    </row>
    <row r="314" spans="1:15" s="9" customFormat="1" x14ac:dyDescent="0.35">
      <c r="A314" s="61"/>
      <c r="B314" s="61"/>
      <c r="C314" s="61"/>
      <c r="D314" s="61"/>
      <c r="E314" s="61"/>
      <c r="F314" s="62"/>
      <c r="G314" s="61"/>
      <c r="H314" s="61"/>
      <c r="I314" s="61"/>
      <c r="J314" s="61"/>
      <c r="K314" s="61"/>
      <c r="L314" s="61"/>
      <c r="M314" s="61"/>
      <c r="N314" s="61"/>
      <c r="O314" s="61"/>
    </row>
    <row r="315" spans="1:15" s="9" customFormat="1" x14ac:dyDescent="0.35">
      <c r="A315" s="61"/>
      <c r="B315" s="61"/>
      <c r="C315" s="61"/>
      <c r="D315" s="61"/>
      <c r="E315" s="61"/>
      <c r="F315" s="62"/>
      <c r="G315" s="61"/>
      <c r="H315" s="61"/>
      <c r="I315" s="61"/>
      <c r="J315" s="61"/>
      <c r="K315" s="61"/>
      <c r="L315" s="61"/>
      <c r="M315" s="61"/>
      <c r="N315" s="61"/>
      <c r="O315" s="61"/>
    </row>
    <row r="316" spans="1:15" s="9" customFormat="1" x14ac:dyDescent="0.35">
      <c r="A316" s="61"/>
      <c r="B316" s="61"/>
      <c r="C316" s="61"/>
      <c r="D316" s="61"/>
      <c r="E316" s="61"/>
      <c r="F316" s="62"/>
      <c r="G316" s="61"/>
      <c r="H316" s="61"/>
      <c r="I316" s="61"/>
      <c r="J316" s="61"/>
      <c r="K316" s="61"/>
      <c r="L316" s="61"/>
      <c r="M316" s="61"/>
      <c r="N316" s="61"/>
      <c r="O316" s="61"/>
    </row>
    <row r="317" spans="1:15" s="9" customFormat="1" x14ac:dyDescent="0.35">
      <c r="A317" s="61"/>
      <c r="B317" s="61"/>
      <c r="C317" s="61"/>
      <c r="D317" s="61"/>
      <c r="E317" s="61"/>
      <c r="F317" s="62"/>
      <c r="G317" s="61"/>
      <c r="H317" s="61"/>
      <c r="I317" s="61"/>
      <c r="J317" s="61"/>
      <c r="K317" s="61"/>
      <c r="L317" s="61"/>
      <c r="M317" s="61"/>
      <c r="N317" s="61"/>
      <c r="O317" s="61"/>
    </row>
    <row r="318" spans="1:15" s="9" customFormat="1" x14ac:dyDescent="0.35">
      <c r="A318" s="61"/>
      <c r="B318" s="61"/>
      <c r="C318" s="61"/>
      <c r="D318" s="61"/>
      <c r="E318" s="61"/>
      <c r="F318" s="62"/>
      <c r="G318" s="61"/>
      <c r="H318" s="61"/>
      <c r="I318" s="61"/>
      <c r="J318" s="61"/>
      <c r="K318" s="61"/>
      <c r="L318" s="61"/>
      <c r="M318" s="61"/>
      <c r="N318" s="61"/>
      <c r="O318" s="61"/>
    </row>
    <row r="319" spans="1:15" s="9" customFormat="1" x14ac:dyDescent="0.35">
      <c r="A319" s="61"/>
      <c r="B319" s="61"/>
      <c r="C319" s="61"/>
      <c r="D319" s="61"/>
      <c r="E319" s="61"/>
      <c r="F319" s="62"/>
      <c r="G319" s="61"/>
      <c r="H319" s="61"/>
      <c r="I319" s="61"/>
      <c r="J319" s="61"/>
      <c r="K319" s="61"/>
      <c r="L319" s="61"/>
      <c r="M319" s="61"/>
      <c r="N319" s="61"/>
      <c r="O319" s="61"/>
    </row>
    <row r="320" spans="1:15" s="9" customFormat="1" x14ac:dyDescent="0.35">
      <c r="A320" s="61"/>
      <c r="B320" s="61"/>
      <c r="C320" s="61"/>
      <c r="D320" s="61"/>
      <c r="E320" s="61"/>
      <c r="F320" s="62"/>
      <c r="G320" s="61"/>
      <c r="H320" s="61"/>
      <c r="I320" s="61"/>
      <c r="J320" s="61"/>
      <c r="K320" s="61"/>
      <c r="L320" s="61"/>
      <c r="M320" s="61"/>
      <c r="N320" s="61"/>
      <c r="O320" s="61"/>
    </row>
    <row r="321" spans="6:6" s="9" customFormat="1" x14ac:dyDescent="0.35">
      <c r="F321" s="37"/>
    </row>
    <row r="322" spans="6:6" s="9" customFormat="1" x14ac:dyDescent="0.35">
      <c r="F322" s="37"/>
    </row>
    <row r="323" spans="6:6" s="9" customFormat="1" x14ac:dyDescent="0.35">
      <c r="F323" s="37"/>
    </row>
    <row r="324" spans="6:6" s="9" customFormat="1" x14ac:dyDescent="0.35">
      <c r="F324" s="37"/>
    </row>
    <row r="325" spans="6:6" s="9" customFormat="1" x14ac:dyDescent="0.35">
      <c r="F325" s="37"/>
    </row>
    <row r="326" spans="6:6" s="9" customFormat="1" x14ac:dyDescent="0.35">
      <c r="F326" s="37"/>
    </row>
    <row r="327" spans="6:6" s="9" customFormat="1" x14ac:dyDescent="0.35">
      <c r="F327" s="37"/>
    </row>
    <row r="328" spans="6:6" s="9" customFormat="1" x14ac:dyDescent="0.35">
      <c r="F328" s="3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8"/>
  <sheetViews>
    <sheetView workbookViewId="0">
      <selection activeCell="B6" sqref="B6"/>
    </sheetView>
  </sheetViews>
  <sheetFormatPr defaultColWidth="9.1796875" defaultRowHeight="15.5" x14ac:dyDescent="0.35"/>
  <cols>
    <col min="1" max="1" width="68.1796875" style="39" customWidth="1"/>
    <col min="2" max="5" width="20.26953125" style="39" bestFit="1" customWidth="1"/>
    <col min="6" max="6" width="19.453125" style="39" bestFit="1" customWidth="1"/>
    <col min="7" max="8" width="9.1796875" style="39"/>
    <col min="9" max="9" width="19.81640625" style="39" bestFit="1" customWidth="1"/>
    <col min="10" max="16384" width="9.1796875" style="39"/>
  </cols>
  <sheetData>
    <row r="1" spans="1:9" x14ac:dyDescent="0.35">
      <c r="A1" s="2" t="s">
        <v>98</v>
      </c>
      <c r="B1" s="2" t="s">
        <v>100</v>
      </c>
      <c r="C1" s="2" t="s">
        <v>101</v>
      </c>
      <c r="D1" s="2" t="s">
        <v>102</v>
      </c>
      <c r="E1" s="2" t="s">
        <v>103</v>
      </c>
      <c r="F1" s="2" t="s">
        <v>85</v>
      </c>
    </row>
    <row r="2" spans="1:9" x14ac:dyDescent="0.35">
      <c r="A2" s="6" t="s">
        <v>36</v>
      </c>
      <c r="B2" s="7"/>
      <c r="C2" s="7"/>
      <c r="D2" s="7"/>
      <c r="E2" s="7"/>
      <c r="F2" s="8"/>
    </row>
    <row r="3" spans="1:9" x14ac:dyDescent="0.35">
      <c r="A3" s="10" t="s">
        <v>37</v>
      </c>
      <c r="B3" s="11"/>
      <c r="C3" s="11"/>
      <c r="D3" s="75"/>
      <c r="E3" s="11"/>
      <c r="F3" s="11"/>
      <c r="I3" s="47"/>
    </row>
    <row r="4" spans="1:9" x14ac:dyDescent="0.35">
      <c r="A4" s="12" t="s">
        <v>132</v>
      </c>
      <c r="B4" s="13">
        <v>12.95401333</v>
      </c>
      <c r="C4" s="13">
        <v>11.487144880000001</v>
      </c>
      <c r="D4" s="58">
        <v>12.789751150000001</v>
      </c>
      <c r="E4" s="14">
        <f>SUM(B4:D4)</f>
        <v>37.230909359999998</v>
      </c>
      <c r="F4" s="14">
        <v>48.050000000000004</v>
      </c>
    </row>
    <row r="5" spans="1:9" x14ac:dyDescent="0.35">
      <c r="A5" s="19" t="s">
        <v>133</v>
      </c>
      <c r="B5" s="20">
        <v>5</v>
      </c>
      <c r="C5" s="20">
        <v>10</v>
      </c>
      <c r="D5" s="78">
        <v>17</v>
      </c>
      <c r="E5" s="21">
        <f>SUM(B5:D5)</f>
        <v>32</v>
      </c>
      <c r="F5" s="21">
        <v>46</v>
      </c>
    </row>
    <row r="6" spans="1:9" s="41" customFormat="1" x14ac:dyDescent="0.35">
      <c r="A6" s="23" t="s">
        <v>134</v>
      </c>
      <c r="B6" s="24">
        <f>+B4/B7</f>
        <v>3.2385033325000001</v>
      </c>
      <c r="C6" s="24">
        <f>C4/C7</f>
        <v>1.4358931100000001</v>
      </c>
      <c r="D6" s="79">
        <f>D4/D7</f>
        <v>1.5987188937500001</v>
      </c>
      <c r="E6" s="25">
        <f>SUM(B6:D6)</f>
        <v>6.2731153362500001</v>
      </c>
      <c r="F6" s="25">
        <v>7.3467857142857138</v>
      </c>
    </row>
    <row r="7" spans="1:9" s="41" customFormat="1" x14ac:dyDescent="0.35">
      <c r="A7" s="31" t="s">
        <v>135</v>
      </c>
      <c r="B7" s="32">
        <v>4</v>
      </c>
      <c r="C7" s="32">
        <v>8</v>
      </c>
      <c r="D7" s="82">
        <v>8</v>
      </c>
      <c r="E7" s="33">
        <f>SUM(B7:D7)</f>
        <v>20</v>
      </c>
      <c r="F7" s="33">
        <v>20</v>
      </c>
    </row>
    <row r="8" spans="1:9" x14ac:dyDescent="0.35">
      <c r="A8" s="6" t="s">
        <v>38</v>
      </c>
      <c r="B8" s="7"/>
      <c r="C8" s="7"/>
      <c r="D8" s="74"/>
      <c r="E8" s="7"/>
      <c r="F8" s="8"/>
    </row>
    <row r="9" spans="1:9" x14ac:dyDescent="0.35">
      <c r="A9" s="35" t="s">
        <v>39</v>
      </c>
      <c r="B9" s="36"/>
      <c r="C9" s="36"/>
      <c r="D9" s="83"/>
      <c r="E9" s="11"/>
      <c r="F9" s="11"/>
    </row>
    <row r="10" spans="1:9" x14ac:dyDescent="0.35">
      <c r="A10" s="12" t="s">
        <v>132</v>
      </c>
      <c r="B10" s="13">
        <v>0</v>
      </c>
      <c r="C10" s="13">
        <v>0</v>
      </c>
      <c r="D10" s="58">
        <v>0</v>
      </c>
      <c r="E10" s="14">
        <f>SUM(B10:D10)</f>
        <v>0</v>
      </c>
      <c r="F10" s="14">
        <v>107.3070032</v>
      </c>
    </row>
    <row r="11" spans="1:9" x14ac:dyDescent="0.35">
      <c r="A11" s="19" t="s">
        <v>133</v>
      </c>
      <c r="B11" s="20">
        <v>0</v>
      </c>
      <c r="C11" s="20">
        <v>0</v>
      </c>
      <c r="D11" s="78">
        <v>0</v>
      </c>
      <c r="E11" s="21">
        <f>SUM(B11:D11)</f>
        <v>0</v>
      </c>
      <c r="F11" s="21">
        <v>86</v>
      </c>
    </row>
    <row r="12" spans="1:9" s="41" customFormat="1" x14ac:dyDescent="0.35">
      <c r="A12" s="23" t="s">
        <v>134</v>
      </c>
      <c r="B12" s="24">
        <v>0</v>
      </c>
      <c r="C12" s="24">
        <v>0</v>
      </c>
      <c r="D12" s="79">
        <v>0</v>
      </c>
      <c r="E12" s="25">
        <f>SUM(B12:D12)</f>
        <v>0</v>
      </c>
      <c r="F12" s="25">
        <v>15.831015097083332</v>
      </c>
    </row>
    <row r="13" spans="1:9" s="41" customFormat="1" x14ac:dyDescent="0.35">
      <c r="A13" s="31" t="s">
        <v>135</v>
      </c>
      <c r="B13" s="32">
        <v>0</v>
      </c>
      <c r="C13" s="32">
        <v>0</v>
      </c>
      <c r="D13" s="82">
        <v>0</v>
      </c>
      <c r="E13" s="33">
        <f>SUM(B13:D13)</f>
        <v>0</v>
      </c>
      <c r="F13" s="33">
        <v>14</v>
      </c>
    </row>
    <row r="14" spans="1:9" x14ac:dyDescent="0.35">
      <c r="A14" s="35" t="s">
        <v>40</v>
      </c>
      <c r="B14" s="36"/>
      <c r="C14" s="36"/>
      <c r="D14" s="83"/>
      <c r="E14" s="11"/>
      <c r="F14" s="11"/>
    </row>
    <row r="15" spans="1:9" x14ac:dyDescent="0.35">
      <c r="A15" s="12" t="s">
        <v>132</v>
      </c>
      <c r="B15" s="13">
        <v>0</v>
      </c>
      <c r="C15" s="13">
        <v>0</v>
      </c>
      <c r="D15" s="58">
        <v>0</v>
      </c>
      <c r="E15" s="14">
        <f>SUM(B15:D15)</f>
        <v>0</v>
      </c>
      <c r="F15" s="14">
        <v>0</v>
      </c>
    </row>
    <row r="16" spans="1:9" x14ac:dyDescent="0.35">
      <c r="A16" s="19" t="s">
        <v>133</v>
      </c>
      <c r="B16" s="20">
        <v>0</v>
      </c>
      <c r="C16" s="20">
        <v>0</v>
      </c>
      <c r="D16" s="78">
        <v>0</v>
      </c>
      <c r="E16" s="21">
        <f>SUM(B16:D16)</f>
        <v>0</v>
      </c>
      <c r="F16" s="21">
        <v>0</v>
      </c>
    </row>
    <row r="17" spans="1:6" s="41" customFormat="1" x14ac:dyDescent="0.35">
      <c r="A17" s="23" t="s">
        <v>134</v>
      </c>
      <c r="B17" s="24">
        <v>0</v>
      </c>
      <c r="C17" s="24">
        <v>0</v>
      </c>
      <c r="D17" s="79">
        <v>0</v>
      </c>
      <c r="E17" s="25">
        <f>SUM(B17:D17)</f>
        <v>0</v>
      </c>
      <c r="F17" s="25">
        <v>0</v>
      </c>
    </row>
    <row r="18" spans="1:6" s="41" customFormat="1" x14ac:dyDescent="0.35">
      <c r="A18" s="31" t="s">
        <v>135</v>
      </c>
      <c r="B18" s="32">
        <v>0</v>
      </c>
      <c r="C18" s="32">
        <v>0</v>
      </c>
      <c r="D18" s="82">
        <v>0</v>
      </c>
      <c r="E18" s="33">
        <f>SUM(B18:D18)</f>
        <v>0</v>
      </c>
      <c r="F18" s="33">
        <v>0</v>
      </c>
    </row>
    <row r="19" spans="1:6" x14ac:dyDescent="0.35">
      <c r="A19" s="35" t="s">
        <v>41</v>
      </c>
      <c r="B19" s="36"/>
      <c r="C19" s="36"/>
      <c r="D19" s="83"/>
      <c r="E19" s="11"/>
      <c r="F19" s="11"/>
    </row>
    <row r="20" spans="1:6" x14ac:dyDescent="0.35">
      <c r="A20" s="12" t="s">
        <v>132</v>
      </c>
      <c r="B20" s="13">
        <v>0</v>
      </c>
      <c r="C20" s="13">
        <v>0</v>
      </c>
      <c r="D20" s="58">
        <v>0</v>
      </c>
      <c r="E20" s="14">
        <f>SUM(B20:D20)</f>
        <v>0</v>
      </c>
      <c r="F20" s="14">
        <v>0</v>
      </c>
    </row>
    <row r="21" spans="1:6" x14ac:dyDescent="0.35">
      <c r="A21" s="19" t="s">
        <v>133</v>
      </c>
      <c r="B21" s="20">
        <v>0</v>
      </c>
      <c r="C21" s="20">
        <v>0</v>
      </c>
      <c r="D21" s="78">
        <v>0</v>
      </c>
      <c r="E21" s="21">
        <f>SUM(B21:D21)</f>
        <v>0</v>
      </c>
      <c r="F21" s="21">
        <v>0</v>
      </c>
    </row>
    <row r="22" spans="1:6" s="41" customFormat="1" x14ac:dyDescent="0.35">
      <c r="A22" s="23" t="s">
        <v>134</v>
      </c>
      <c r="B22" s="24">
        <v>0</v>
      </c>
      <c r="C22" s="24">
        <v>0</v>
      </c>
      <c r="D22" s="79">
        <v>0</v>
      </c>
      <c r="E22" s="25">
        <f>SUM(B22:D22)</f>
        <v>0</v>
      </c>
      <c r="F22" s="25">
        <v>0</v>
      </c>
    </row>
    <row r="23" spans="1:6" s="41" customFormat="1" x14ac:dyDescent="0.35">
      <c r="A23" s="31" t="s">
        <v>135</v>
      </c>
      <c r="B23" s="32">
        <v>0</v>
      </c>
      <c r="C23" s="32">
        <v>0</v>
      </c>
      <c r="D23" s="82">
        <v>0</v>
      </c>
      <c r="E23" s="33">
        <f>SUM(B23:D23)</f>
        <v>0</v>
      </c>
      <c r="F23" s="33">
        <v>0</v>
      </c>
    </row>
    <row r="24" spans="1:6" x14ac:dyDescent="0.35">
      <c r="A24" s="35" t="s">
        <v>42</v>
      </c>
      <c r="B24" s="36"/>
      <c r="C24" s="36"/>
      <c r="D24" s="83"/>
      <c r="E24" s="11"/>
      <c r="F24" s="11"/>
    </row>
    <row r="25" spans="1:6" x14ac:dyDescent="0.35">
      <c r="A25" s="12" t="s">
        <v>132</v>
      </c>
      <c r="B25" s="13">
        <v>0</v>
      </c>
      <c r="C25" s="13">
        <v>0</v>
      </c>
      <c r="D25" s="58">
        <v>0</v>
      </c>
      <c r="E25" s="14">
        <f>SUM(B25:D25)</f>
        <v>0</v>
      </c>
      <c r="F25" s="51">
        <v>0</v>
      </c>
    </row>
    <row r="26" spans="1:6" x14ac:dyDescent="0.35">
      <c r="A26" s="19" t="s">
        <v>133</v>
      </c>
      <c r="B26" s="20">
        <v>0</v>
      </c>
      <c r="C26" s="20">
        <v>0</v>
      </c>
      <c r="D26" s="78">
        <v>0</v>
      </c>
      <c r="E26" s="21">
        <f>SUM(B26:D26)</f>
        <v>0</v>
      </c>
      <c r="F26" s="52">
        <v>0</v>
      </c>
    </row>
    <row r="27" spans="1:6" s="41" customFormat="1" x14ac:dyDescent="0.35">
      <c r="A27" s="23" t="s">
        <v>134</v>
      </c>
      <c r="B27" s="24">
        <v>0</v>
      </c>
      <c r="C27" s="24">
        <v>0</v>
      </c>
      <c r="D27" s="79">
        <v>0</v>
      </c>
      <c r="E27" s="25">
        <f>AVERAGE(B27:D27)</f>
        <v>0</v>
      </c>
      <c r="F27" s="53">
        <v>0</v>
      </c>
    </row>
    <row r="28" spans="1:6" s="41" customFormat="1" x14ac:dyDescent="0.35">
      <c r="A28" s="31" t="s">
        <v>135</v>
      </c>
      <c r="B28" s="32">
        <v>0</v>
      </c>
      <c r="C28" s="32">
        <v>0</v>
      </c>
      <c r="D28" s="82">
        <v>0</v>
      </c>
      <c r="E28" s="33">
        <f>SUM(B28:D28)</f>
        <v>0</v>
      </c>
      <c r="F28" s="54">
        <v>0</v>
      </c>
    </row>
    <row r="29" spans="1:6" x14ac:dyDescent="0.35">
      <c r="A29" s="6" t="s">
        <v>43</v>
      </c>
      <c r="B29" s="7"/>
      <c r="C29" s="7"/>
      <c r="D29" s="74"/>
      <c r="E29" s="7"/>
      <c r="F29" s="8"/>
    </row>
    <row r="30" spans="1:6" x14ac:dyDescent="0.35">
      <c r="A30" s="35" t="s">
        <v>44</v>
      </c>
      <c r="B30" s="36"/>
      <c r="C30" s="36"/>
      <c r="D30" s="83"/>
      <c r="E30" s="11"/>
      <c r="F30" s="11"/>
    </row>
    <row r="31" spans="1:6" x14ac:dyDescent="0.35">
      <c r="A31" s="12" t="s">
        <v>45</v>
      </c>
      <c r="B31" s="13">
        <v>654.55497916000002</v>
      </c>
      <c r="C31" s="13">
        <v>798.14988310000001</v>
      </c>
      <c r="D31" s="58">
        <v>620.3867042600001</v>
      </c>
      <c r="E31" s="14">
        <f>SUM(B31:D31)</f>
        <v>2073.09156652</v>
      </c>
      <c r="F31" s="14">
        <v>1789.81288442</v>
      </c>
    </row>
    <row r="32" spans="1:6" x14ac:dyDescent="0.35">
      <c r="A32" s="12" t="s">
        <v>46</v>
      </c>
      <c r="B32" s="13">
        <v>571.70734066</v>
      </c>
      <c r="C32" s="13">
        <v>595.22279564999997</v>
      </c>
      <c r="D32" s="58">
        <v>481.37953881999999</v>
      </c>
      <c r="E32" s="14">
        <f>SUM(B32:D32)</f>
        <v>1648.30967513</v>
      </c>
      <c r="F32" s="14">
        <v>1592.31461223</v>
      </c>
    </row>
    <row r="33" spans="1:8" s="41" customFormat="1" x14ac:dyDescent="0.35">
      <c r="A33" s="23" t="s">
        <v>47</v>
      </c>
      <c r="B33" s="24">
        <f>B31/B35</f>
        <v>31.169284721904763</v>
      </c>
      <c r="C33" s="24">
        <f>C31/C35</f>
        <v>34.702168830434786</v>
      </c>
      <c r="D33" s="79">
        <f>D31/D35</f>
        <v>32.6519318031579</v>
      </c>
      <c r="E33" s="25">
        <f>+E31/E$35</f>
        <v>32.906215341587298</v>
      </c>
      <c r="F33" s="25">
        <v>28.867949748709677</v>
      </c>
    </row>
    <row r="34" spans="1:8" s="41" customFormat="1" x14ac:dyDescent="0.35">
      <c r="A34" s="23" t="s">
        <v>48</v>
      </c>
      <c r="B34" s="24">
        <f>B32/B35</f>
        <v>27.22415907904762</v>
      </c>
      <c r="C34" s="24">
        <f>C32/C35</f>
        <v>25.879251984782606</v>
      </c>
      <c r="D34" s="79">
        <f>D32/D35</f>
        <v>25.335765201052631</v>
      </c>
      <c r="E34" s="25">
        <f>+E32/E$35</f>
        <v>26.163645636984125</v>
      </c>
      <c r="F34" s="25">
        <v>25.682493745645161</v>
      </c>
    </row>
    <row r="35" spans="1:8" s="41" customFormat="1" x14ac:dyDescent="0.35">
      <c r="A35" s="31" t="s">
        <v>135</v>
      </c>
      <c r="B35" s="32">
        <v>21</v>
      </c>
      <c r="C35" s="32">
        <v>23</v>
      </c>
      <c r="D35" s="82">
        <v>19</v>
      </c>
      <c r="E35" s="33">
        <f>SUM(B35:D35)</f>
        <v>63</v>
      </c>
      <c r="F35" s="33">
        <v>62</v>
      </c>
    </row>
    <row r="36" spans="1:8" x14ac:dyDescent="0.35">
      <c r="A36" s="35" t="s">
        <v>49</v>
      </c>
      <c r="B36" s="36"/>
      <c r="C36" s="36"/>
      <c r="D36" s="83"/>
      <c r="E36" s="11"/>
      <c r="F36" s="11"/>
    </row>
    <row r="37" spans="1:8" x14ac:dyDescent="0.35">
      <c r="A37" s="12" t="s">
        <v>50</v>
      </c>
      <c r="B37" s="13">
        <v>720.18777590000002</v>
      </c>
      <c r="C37" s="13">
        <v>857.06194672999993</v>
      </c>
      <c r="D37" s="58">
        <v>652.40045332999989</v>
      </c>
      <c r="E37" s="14">
        <f>SUM(B37:D37)</f>
        <v>2229.6501759599996</v>
      </c>
      <c r="F37" s="14">
        <v>1989.1579956</v>
      </c>
      <c r="H37" s="9"/>
    </row>
    <row r="38" spans="1:8" x14ac:dyDescent="0.35">
      <c r="A38" s="15" t="s">
        <v>51</v>
      </c>
      <c r="B38" s="13">
        <v>738.37600560999999</v>
      </c>
      <c r="C38" s="13">
        <v>797.89617957000019</v>
      </c>
      <c r="D38" s="58">
        <v>629.03087950999998</v>
      </c>
      <c r="E38" s="14">
        <f>SUM(B38:D38)</f>
        <v>2165.3030646900002</v>
      </c>
      <c r="F38" s="14">
        <v>2054.8312747499999</v>
      </c>
    </row>
    <row r="39" spans="1:8" s="41" customFormat="1" x14ac:dyDescent="0.35">
      <c r="A39" s="23" t="s">
        <v>52</v>
      </c>
      <c r="B39" s="24">
        <f>B37/B41</f>
        <v>34.294655995238095</v>
      </c>
      <c r="C39" s="24">
        <f>C37/C41</f>
        <v>37.263562901304347</v>
      </c>
      <c r="D39" s="79">
        <f>D37/D41</f>
        <v>34.336865964736837</v>
      </c>
      <c r="E39" s="25">
        <f>+E37/E$41</f>
        <v>35.391272634285706</v>
      </c>
      <c r="F39" s="25">
        <v>32.083193477419357</v>
      </c>
    </row>
    <row r="40" spans="1:8" s="41" customFormat="1" x14ac:dyDescent="0.35">
      <c r="A40" s="23" t="s">
        <v>53</v>
      </c>
      <c r="B40" s="24">
        <f>B38/B41</f>
        <v>35.160762171904764</v>
      </c>
      <c r="C40" s="24">
        <f>C38/C41</f>
        <v>34.691138242173921</v>
      </c>
      <c r="D40" s="79">
        <f>D38/D41</f>
        <v>33.106888395263155</v>
      </c>
      <c r="E40" s="25">
        <f>+E38/E$41</f>
        <v>34.369889915714289</v>
      </c>
      <c r="F40" s="25">
        <v>33.142439915322576</v>
      </c>
    </row>
    <row r="41" spans="1:8" s="41" customFormat="1" x14ac:dyDescent="0.35">
      <c r="A41" s="31" t="s">
        <v>135</v>
      </c>
      <c r="B41" s="32">
        <v>21</v>
      </c>
      <c r="C41" s="32">
        <v>23</v>
      </c>
      <c r="D41" s="82">
        <v>19</v>
      </c>
      <c r="E41" s="33">
        <f>SUM(B41:D41)</f>
        <v>63</v>
      </c>
      <c r="F41" s="33">
        <v>62</v>
      </c>
    </row>
    <row r="42" spans="1:8" x14ac:dyDescent="0.35">
      <c r="A42" s="35" t="s">
        <v>54</v>
      </c>
      <c r="B42" s="36"/>
      <c r="C42" s="36"/>
      <c r="D42" s="83"/>
      <c r="E42" s="11"/>
      <c r="F42" s="11"/>
    </row>
    <row r="43" spans="1:8" x14ac:dyDescent="0.35">
      <c r="A43" s="12" t="s">
        <v>132</v>
      </c>
      <c r="B43" s="13">
        <v>26.515642187800001</v>
      </c>
      <c r="C43" s="13">
        <v>19.375503124449601</v>
      </c>
      <c r="D43" s="58">
        <v>16.819905439084888</v>
      </c>
      <c r="E43" s="14">
        <f>SUM(B43:D43)</f>
        <v>62.711050751334497</v>
      </c>
      <c r="F43" s="14">
        <v>82.575515885740003</v>
      </c>
    </row>
    <row r="44" spans="1:8" x14ac:dyDescent="0.35">
      <c r="A44" s="19" t="s">
        <v>133</v>
      </c>
      <c r="B44" s="20">
        <v>8</v>
      </c>
      <c r="C44" s="20">
        <v>9</v>
      </c>
      <c r="D44" s="78">
        <v>9</v>
      </c>
      <c r="E44" s="21">
        <f>SUM(B44:D44)</f>
        <v>26</v>
      </c>
      <c r="F44" s="21">
        <v>30</v>
      </c>
    </row>
    <row r="45" spans="1:8" s="41" customFormat="1" x14ac:dyDescent="0.35">
      <c r="A45" s="23" t="s">
        <v>134</v>
      </c>
      <c r="B45" s="24">
        <f>B43/B46</f>
        <v>3.3144552734750001</v>
      </c>
      <c r="C45" s="24">
        <f t="shared" ref="C45:D45" si="0">C43/C46</f>
        <v>3.2292505207416</v>
      </c>
      <c r="D45" s="79">
        <f t="shared" si="0"/>
        <v>1.868878382120543</v>
      </c>
      <c r="E45" s="25">
        <f>SUM(B45:D45)</f>
        <v>8.4125841763371429</v>
      </c>
      <c r="F45" s="25">
        <v>9.947105897907333</v>
      </c>
    </row>
    <row r="46" spans="1:8" s="41" customFormat="1" x14ac:dyDescent="0.35">
      <c r="A46" s="31" t="s">
        <v>135</v>
      </c>
      <c r="B46" s="32">
        <v>8</v>
      </c>
      <c r="C46" s="32">
        <v>6</v>
      </c>
      <c r="D46" s="82">
        <v>9</v>
      </c>
      <c r="E46" s="33">
        <f>SUM(B46:D46)</f>
        <v>23</v>
      </c>
      <c r="F46" s="33">
        <v>21</v>
      </c>
    </row>
    <row r="47" spans="1:8" x14ac:dyDescent="0.35">
      <c r="A47" s="6" t="s">
        <v>55</v>
      </c>
      <c r="B47" s="7"/>
      <c r="C47" s="7"/>
      <c r="D47" s="74"/>
      <c r="E47" s="7"/>
      <c r="F47" s="8"/>
    </row>
    <row r="48" spans="1:8" x14ac:dyDescent="0.35">
      <c r="A48" s="35" t="s">
        <v>136</v>
      </c>
      <c r="B48" s="36"/>
      <c r="C48" s="36"/>
      <c r="D48" s="83"/>
      <c r="E48" s="11"/>
      <c r="F48" s="11"/>
    </row>
    <row r="49" spans="1:6" x14ac:dyDescent="0.35">
      <c r="A49" s="12" t="s">
        <v>137</v>
      </c>
      <c r="B49" s="13">
        <v>63.25</v>
      </c>
      <c r="C49" s="13">
        <v>63.25</v>
      </c>
      <c r="D49" s="58">
        <v>63.25</v>
      </c>
      <c r="E49" s="14">
        <f>+D49</f>
        <v>63.25</v>
      </c>
      <c r="F49" s="14">
        <v>63.25</v>
      </c>
    </row>
    <row r="50" spans="1:6" x14ac:dyDescent="0.35">
      <c r="A50" s="12" t="s">
        <v>138</v>
      </c>
      <c r="B50" s="13">
        <v>64.52</v>
      </c>
      <c r="C50" s="13">
        <v>64.52</v>
      </c>
      <c r="D50" s="58">
        <v>64.52</v>
      </c>
      <c r="E50" s="14">
        <f>+D50</f>
        <v>64.52</v>
      </c>
      <c r="F50" s="14">
        <v>64.510000000000005</v>
      </c>
    </row>
    <row r="51" spans="1:6" x14ac:dyDescent="0.35">
      <c r="A51" s="12" t="s">
        <v>139</v>
      </c>
      <c r="B51" s="13">
        <v>63.89</v>
      </c>
      <c r="C51" s="13">
        <v>63.89</v>
      </c>
      <c r="D51" s="58">
        <v>63.89</v>
      </c>
      <c r="E51" s="14">
        <f>+D51</f>
        <v>63.89</v>
      </c>
      <c r="F51" s="14">
        <v>63.88</v>
      </c>
    </row>
    <row r="52" spans="1:6" x14ac:dyDescent="0.35">
      <c r="A52" s="35" t="s">
        <v>140</v>
      </c>
      <c r="B52" s="36"/>
      <c r="C52" s="36"/>
      <c r="D52" s="83"/>
      <c r="E52" s="11"/>
      <c r="F52" s="11"/>
    </row>
    <row r="53" spans="1:6" s="41" customFormat="1" x14ac:dyDescent="0.35">
      <c r="A53" s="23" t="s">
        <v>137</v>
      </c>
      <c r="B53" s="24">
        <v>63.25</v>
      </c>
      <c r="C53" s="24">
        <v>63.25</v>
      </c>
      <c r="D53" s="79">
        <v>63.25</v>
      </c>
      <c r="E53" s="25">
        <f>AVERAGE(B53:D53)</f>
        <v>63.25</v>
      </c>
      <c r="F53" s="25">
        <v>63.25</v>
      </c>
    </row>
    <row r="54" spans="1:6" s="41" customFormat="1" x14ac:dyDescent="0.35">
      <c r="A54" s="23" t="s">
        <v>138</v>
      </c>
      <c r="B54" s="24">
        <v>64.52</v>
      </c>
      <c r="C54" s="24">
        <v>64.52</v>
      </c>
      <c r="D54" s="79">
        <v>64.52</v>
      </c>
      <c r="E54" s="25">
        <f>AVERAGE(B54:D54)</f>
        <v>64.52</v>
      </c>
      <c r="F54" s="25">
        <v>64.510000000000005</v>
      </c>
    </row>
    <row r="55" spans="1:6" s="41" customFormat="1" x14ac:dyDescent="0.35">
      <c r="A55" s="23" t="s">
        <v>139</v>
      </c>
      <c r="B55" s="24">
        <v>63.89</v>
      </c>
      <c r="C55" s="24">
        <v>63.89</v>
      </c>
      <c r="D55" s="79">
        <v>63.89</v>
      </c>
      <c r="E55" s="25">
        <f>AVERAGE(B55:D55)</f>
        <v>63.890000000000008</v>
      </c>
      <c r="F55" s="25">
        <v>63.88</v>
      </c>
    </row>
    <row r="56" spans="1:6" s="41" customFormat="1" x14ac:dyDescent="0.35">
      <c r="A56" s="43"/>
      <c r="B56" s="44"/>
      <c r="C56" s="44"/>
      <c r="D56" s="101"/>
      <c r="E56" s="45"/>
      <c r="F56" s="45"/>
    </row>
    <row r="57" spans="1:6" x14ac:dyDescent="0.35">
      <c r="A57" s="6" t="s">
        <v>64</v>
      </c>
      <c r="B57" s="7"/>
      <c r="C57" s="7"/>
      <c r="D57" s="74"/>
      <c r="E57" s="7"/>
      <c r="F57" s="8"/>
    </row>
    <row r="58" spans="1:6" s="41" customFormat="1" x14ac:dyDescent="0.35">
      <c r="A58" s="35" t="s">
        <v>99</v>
      </c>
      <c r="B58" s="36"/>
      <c r="C58" s="36"/>
      <c r="D58" s="83"/>
      <c r="E58" s="11"/>
      <c r="F58" s="11"/>
    </row>
    <row r="59" spans="1:6" x14ac:dyDescent="0.35">
      <c r="A59" s="43" t="s">
        <v>137</v>
      </c>
      <c r="B59" s="13">
        <v>63.57</v>
      </c>
      <c r="C59" s="13">
        <v>63.34</v>
      </c>
      <c r="D59" s="58">
        <v>63.36</v>
      </c>
      <c r="E59" s="14">
        <f>AVERAGE(B59:D59)</f>
        <v>63.423333333333325</v>
      </c>
      <c r="F59" s="14">
        <v>63.416666666666664</v>
      </c>
    </row>
    <row r="60" spans="1:6" x14ac:dyDescent="0.35">
      <c r="A60" s="12" t="s">
        <v>138</v>
      </c>
      <c r="B60" s="13">
        <v>64.53</v>
      </c>
      <c r="C60" s="13">
        <v>64.5</v>
      </c>
      <c r="D60" s="58">
        <v>64.52</v>
      </c>
      <c r="E60" s="14">
        <f>AVERAGE(B60:D60)</f>
        <v>64.516666666666666</v>
      </c>
      <c r="F60" s="14">
        <v>64.459999999999994</v>
      </c>
    </row>
    <row r="61" spans="1:6" s="41" customFormat="1" x14ac:dyDescent="0.35">
      <c r="A61" s="12" t="s">
        <v>139</v>
      </c>
      <c r="B61" s="13">
        <v>64.05</v>
      </c>
      <c r="C61" s="13">
        <v>63.92</v>
      </c>
      <c r="D61" s="58">
        <v>63.94</v>
      </c>
      <c r="E61" s="14">
        <f>AVERAGE(B61:D61)</f>
        <v>63.97</v>
      </c>
      <c r="F61" s="14">
        <v>63.943333333333328</v>
      </c>
    </row>
    <row r="62" spans="1:6" s="41" customFormat="1" x14ac:dyDescent="0.35">
      <c r="A62" s="35" t="s">
        <v>59</v>
      </c>
      <c r="B62" s="36"/>
      <c r="C62" s="36"/>
      <c r="D62" s="83"/>
      <c r="E62" s="11"/>
      <c r="F62" s="11"/>
    </row>
    <row r="63" spans="1:6" s="41" customFormat="1" x14ac:dyDescent="0.35">
      <c r="A63" s="23" t="s">
        <v>56</v>
      </c>
      <c r="B63" s="24">
        <v>63.36</v>
      </c>
      <c r="C63" s="24">
        <v>63.35</v>
      </c>
      <c r="D63" s="79">
        <v>63.36</v>
      </c>
      <c r="E63" s="25">
        <f>AVERAGE(B63:D63)</f>
        <v>63.356666666666662</v>
      </c>
      <c r="F63" s="25">
        <v>63.323333333333331</v>
      </c>
    </row>
    <row r="64" spans="1:6" s="41" customFormat="1" x14ac:dyDescent="0.35">
      <c r="A64" s="23" t="s">
        <v>57</v>
      </c>
      <c r="B64" s="24">
        <v>64.510000000000005</v>
      </c>
      <c r="C64" s="24">
        <v>64.5</v>
      </c>
      <c r="D64" s="79">
        <v>64.510000000000005</v>
      </c>
      <c r="E64" s="25">
        <f>AVERAGE(B64:D64)</f>
        <v>64.506666666666661</v>
      </c>
      <c r="F64" s="25">
        <v>64.5</v>
      </c>
    </row>
    <row r="65" spans="1:26" s="41" customFormat="1" x14ac:dyDescent="0.35">
      <c r="A65" s="23" t="s">
        <v>58</v>
      </c>
      <c r="B65" s="24">
        <v>63.93</v>
      </c>
      <c r="C65" s="24">
        <v>63.93</v>
      </c>
      <c r="D65" s="79">
        <v>63.93</v>
      </c>
      <c r="E65" s="25">
        <f>AVERAGE(B65:D65)</f>
        <v>63.93</v>
      </c>
      <c r="F65" s="25">
        <v>63.913333333333334</v>
      </c>
    </row>
    <row r="66" spans="1:26" s="41" customFormat="1" x14ac:dyDescent="0.35">
      <c r="A66" s="43"/>
      <c r="B66" s="44"/>
      <c r="C66" s="44"/>
      <c r="D66" s="44"/>
      <c r="E66" s="45"/>
      <c r="F66" s="45"/>
    </row>
    <row r="67" spans="1:26" x14ac:dyDescent="0.35">
      <c r="A67" s="39" t="s">
        <v>30</v>
      </c>
    </row>
    <row r="68" spans="1:26" x14ac:dyDescent="0.35">
      <c r="A68" s="42" t="s">
        <v>60</v>
      </c>
    </row>
    <row r="69" spans="1:26" x14ac:dyDescent="0.35">
      <c r="A69" s="42" t="s">
        <v>61</v>
      </c>
    </row>
    <row r="70" spans="1:26" x14ac:dyDescent="0.35">
      <c r="A70" s="42" t="s">
        <v>62</v>
      </c>
    </row>
    <row r="71" spans="1:26" x14ac:dyDescent="0.35">
      <c r="A71" s="42" t="s">
        <v>63</v>
      </c>
    </row>
    <row r="72" spans="1:26" x14ac:dyDescent="0.35">
      <c r="A72" s="63"/>
      <c r="B72" s="63"/>
      <c r="C72" s="63"/>
      <c r="D72" s="63"/>
      <c r="E72" s="63"/>
      <c r="F72" s="63"/>
      <c r="G72" s="63"/>
      <c r="H72" s="63"/>
      <c r="I72" s="63"/>
      <c r="J72" s="63"/>
    </row>
    <row r="73" spans="1:26" x14ac:dyDescent="0.35">
      <c r="A73" s="63"/>
      <c r="B73" s="63"/>
      <c r="C73" s="63"/>
      <c r="D73" s="63"/>
      <c r="E73" s="63"/>
      <c r="F73" s="63"/>
      <c r="G73" s="63"/>
      <c r="H73" s="63"/>
      <c r="I73" s="63"/>
      <c r="J73" s="63"/>
      <c r="K73" s="60"/>
      <c r="L73" s="60"/>
      <c r="M73" s="60"/>
      <c r="N73" s="60"/>
      <c r="O73" s="60"/>
      <c r="P73" s="60"/>
      <c r="Q73" s="60"/>
      <c r="R73" s="60"/>
      <c r="S73" s="60"/>
      <c r="T73" s="60"/>
      <c r="U73" s="60"/>
      <c r="V73" s="60"/>
      <c r="W73" s="60"/>
      <c r="X73" s="60"/>
      <c r="Y73" s="60"/>
      <c r="Z73" s="60"/>
    </row>
    <row r="74" spans="1:26" s="60" customFormat="1" x14ac:dyDescent="0.35">
      <c r="A74" s="104"/>
      <c r="B74" s="104"/>
      <c r="C74" s="104"/>
      <c r="D74" s="104"/>
      <c r="E74" s="104"/>
      <c r="F74" s="104"/>
      <c r="G74" s="104"/>
      <c r="H74" s="104"/>
      <c r="I74" s="63"/>
      <c r="J74" s="63"/>
    </row>
    <row r="75" spans="1:26" s="60" customFormat="1" x14ac:dyDescent="0.35">
      <c r="A75" s="105" t="s">
        <v>81</v>
      </c>
      <c r="B75" s="106" t="s">
        <v>79</v>
      </c>
      <c r="C75" s="106" t="s">
        <v>80</v>
      </c>
      <c r="D75" s="104"/>
      <c r="E75" s="106"/>
      <c r="F75" s="104"/>
      <c r="G75" s="104"/>
      <c r="H75" s="104"/>
      <c r="I75" s="63"/>
      <c r="J75" s="63"/>
    </row>
    <row r="76" spans="1:26" s="60" customFormat="1" x14ac:dyDescent="0.35">
      <c r="A76" s="107">
        <f>[1]MCI!B303</f>
        <v>44470</v>
      </c>
      <c r="B76" s="108">
        <v>63.83</v>
      </c>
      <c r="C76" s="109">
        <v>63.8</v>
      </c>
      <c r="D76" s="104"/>
      <c r="E76" s="106"/>
      <c r="F76" s="104"/>
      <c r="G76" s="104"/>
      <c r="H76" s="104"/>
      <c r="I76" s="63"/>
      <c r="J76" s="63"/>
    </row>
    <row r="77" spans="1:26" s="60" customFormat="1" x14ac:dyDescent="0.35">
      <c r="A77" s="107">
        <f>[1]MCI!B304</f>
        <v>44474</v>
      </c>
      <c r="B77" s="108">
        <v>63.83</v>
      </c>
      <c r="C77" s="109">
        <v>63.83</v>
      </c>
      <c r="D77" s="104"/>
      <c r="E77" s="106"/>
      <c r="F77" s="104"/>
      <c r="G77" s="104"/>
      <c r="H77" s="104"/>
      <c r="I77" s="63"/>
      <c r="J77" s="63"/>
    </row>
    <row r="78" spans="1:26" s="60" customFormat="1" x14ac:dyDescent="0.35">
      <c r="A78" s="107">
        <f>[1]MCI!B305</f>
        <v>44475</v>
      </c>
      <c r="B78" s="108">
        <v>63.83</v>
      </c>
      <c r="C78" s="109">
        <v>63.76</v>
      </c>
      <c r="D78" s="104"/>
      <c r="E78" s="106"/>
      <c r="F78" s="104"/>
      <c r="G78" s="104"/>
      <c r="H78" s="104"/>
      <c r="I78" s="63"/>
      <c r="J78" s="63"/>
    </row>
    <row r="79" spans="1:26" s="60" customFormat="1" x14ac:dyDescent="0.35">
      <c r="A79" s="107">
        <f>[1]MCI!B306</f>
        <v>44476</v>
      </c>
      <c r="B79" s="108">
        <v>63.83</v>
      </c>
      <c r="C79" s="109">
        <v>63.82</v>
      </c>
      <c r="D79" s="104"/>
      <c r="E79" s="106"/>
      <c r="F79" s="104"/>
      <c r="G79" s="104"/>
      <c r="H79" s="104"/>
      <c r="I79" s="63"/>
      <c r="J79" s="63"/>
    </row>
    <row r="80" spans="1:26" s="60" customFormat="1" x14ac:dyDescent="0.35">
      <c r="A80" s="107">
        <f>[1]MCI!B307</f>
        <v>44477</v>
      </c>
      <c r="B80" s="108">
        <v>63.83</v>
      </c>
      <c r="C80" s="109">
        <v>63.82</v>
      </c>
      <c r="D80" s="104"/>
      <c r="E80" s="106"/>
      <c r="F80" s="104"/>
      <c r="G80" s="104"/>
      <c r="H80" s="104"/>
      <c r="I80" s="63"/>
      <c r="J80" s="63"/>
    </row>
    <row r="81" spans="1:10" s="60" customFormat="1" x14ac:dyDescent="0.35">
      <c r="A81" s="107">
        <f>[1]MCI!B308</f>
        <v>44480</v>
      </c>
      <c r="B81" s="108">
        <v>63.83</v>
      </c>
      <c r="C81" s="109">
        <v>63.77</v>
      </c>
      <c r="D81" s="104"/>
      <c r="E81" s="106"/>
      <c r="F81" s="104"/>
      <c r="G81" s="104"/>
      <c r="H81" s="104"/>
      <c r="I81" s="63"/>
      <c r="J81" s="63"/>
    </row>
    <row r="82" spans="1:10" s="60" customFormat="1" x14ac:dyDescent="0.35">
      <c r="A82" s="107">
        <f>[1]MCI!B309</f>
        <v>44481</v>
      </c>
      <c r="B82" s="108">
        <v>63.83</v>
      </c>
      <c r="C82" s="109">
        <v>63.81</v>
      </c>
      <c r="D82" s="104"/>
      <c r="E82" s="106"/>
      <c r="F82" s="104"/>
      <c r="G82" s="104"/>
      <c r="H82" s="104"/>
      <c r="I82" s="63"/>
      <c r="J82" s="63"/>
    </row>
    <row r="83" spans="1:10" s="60" customFormat="1" x14ac:dyDescent="0.35">
      <c r="A83" s="107">
        <f>[1]MCI!B310</f>
        <v>44482</v>
      </c>
      <c r="B83" s="108">
        <v>63.83</v>
      </c>
      <c r="C83" s="109">
        <v>63.82</v>
      </c>
      <c r="D83" s="104"/>
      <c r="E83" s="106"/>
      <c r="F83" s="104"/>
      <c r="G83" s="104"/>
      <c r="H83" s="104"/>
      <c r="I83" s="63"/>
      <c r="J83" s="63"/>
    </row>
    <row r="84" spans="1:10" s="60" customFormat="1" x14ac:dyDescent="0.35">
      <c r="A84" s="107">
        <f>[1]MCI!B311</f>
        <v>44483</v>
      </c>
      <c r="B84" s="108">
        <v>63.83</v>
      </c>
      <c r="C84" s="109">
        <v>63.82</v>
      </c>
      <c r="D84" s="104"/>
      <c r="E84" s="106"/>
      <c r="F84" s="104"/>
      <c r="G84" s="104"/>
      <c r="H84" s="104"/>
      <c r="I84" s="63"/>
      <c r="J84" s="63"/>
    </row>
    <row r="85" spans="1:10" s="60" customFormat="1" x14ac:dyDescent="0.35">
      <c r="A85" s="107">
        <f>[1]MCI!B312</f>
        <v>44484</v>
      </c>
      <c r="B85" s="108">
        <v>63.83</v>
      </c>
      <c r="C85" s="109">
        <v>63.82</v>
      </c>
      <c r="D85" s="104"/>
      <c r="E85" s="106"/>
      <c r="F85" s="104"/>
      <c r="G85" s="104"/>
      <c r="H85" s="104"/>
      <c r="I85" s="63"/>
      <c r="J85" s="63"/>
    </row>
    <row r="86" spans="1:10" s="60" customFormat="1" x14ac:dyDescent="0.35">
      <c r="A86" s="107">
        <f>[1]MCI!B313</f>
        <v>44487</v>
      </c>
      <c r="B86" s="108">
        <v>63.83</v>
      </c>
      <c r="C86" s="109">
        <v>63.76</v>
      </c>
      <c r="D86" s="104"/>
      <c r="E86" s="106"/>
      <c r="F86" s="104"/>
      <c r="G86" s="104"/>
      <c r="H86" s="104"/>
      <c r="I86" s="63"/>
      <c r="J86" s="63"/>
    </row>
    <row r="87" spans="1:10" s="60" customFormat="1" x14ac:dyDescent="0.35">
      <c r="A87" s="107">
        <f>[1]MCI!B314</f>
        <v>44488</v>
      </c>
      <c r="B87" s="108">
        <v>63.83</v>
      </c>
      <c r="C87" s="109">
        <v>63.76</v>
      </c>
      <c r="D87" s="104"/>
      <c r="E87" s="106"/>
      <c r="F87" s="104"/>
      <c r="G87" s="104"/>
      <c r="H87" s="104"/>
      <c r="I87" s="63"/>
      <c r="J87" s="63"/>
    </row>
    <row r="88" spans="1:10" s="60" customFormat="1" x14ac:dyDescent="0.35">
      <c r="A88" s="107">
        <f>[1]MCI!B315</f>
        <v>44489</v>
      </c>
      <c r="B88" s="108">
        <v>63.83</v>
      </c>
      <c r="C88" s="109">
        <v>63.82</v>
      </c>
      <c r="D88" s="104"/>
      <c r="E88" s="106"/>
      <c r="F88" s="104"/>
      <c r="G88" s="104"/>
      <c r="H88" s="104"/>
      <c r="I88" s="63"/>
      <c r="J88" s="63"/>
    </row>
    <row r="89" spans="1:10" s="60" customFormat="1" x14ac:dyDescent="0.35">
      <c r="A89" s="107">
        <f>[1]MCI!B316</f>
        <v>44490</v>
      </c>
      <c r="B89" s="108">
        <v>63.83</v>
      </c>
      <c r="C89" s="109">
        <v>63.78</v>
      </c>
      <c r="D89" s="104"/>
      <c r="E89" s="106"/>
      <c r="F89" s="104"/>
      <c r="G89" s="104"/>
      <c r="H89" s="104"/>
      <c r="I89" s="63"/>
      <c r="J89" s="63"/>
    </row>
    <row r="90" spans="1:10" s="60" customFormat="1" x14ac:dyDescent="0.35">
      <c r="A90" s="107">
        <f>[1]MCI!B317</f>
        <v>44491</v>
      </c>
      <c r="B90" s="108">
        <v>63.83</v>
      </c>
      <c r="C90" s="109">
        <v>63.81</v>
      </c>
      <c r="D90" s="104"/>
      <c r="E90" s="106"/>
      <c r="F90" s="104"/>
      <c r="G90" s="104"/>
      <c r="H90" s="104"/>
      <c r="I90" s="63"/>
      <c r="J90" s="63"/>
    </row>
    <row r="91" spans="1:10" s="60" customFormat="1" x14ac:dyDescent="0.35">
      <c r="A91" s="107">
        <f>[1]MCI!B318</f>
        <v>44494</v>
      </c>
      <c r="B91" s="108">
        <v>63.83</v>
      </c>
      <c r="C91" s="109">
        <v>63.82</v>
      </c>
      <c r="D91" s="104"/>
      <c r="E91" s="106"/>
      <c r="F91" s="104"/>
      <c r="G91" s="104"/>
      <c r="H91" s="104"/>
      <c r="I91" s="63"/>
      <c r="J91" s="63"/>
    </row>
    <row r="92" spans="1:10" s="60" customFormat="1" x14ac:dyDescent="0.35">
      <c r="A92" s="107">
        <f>[1]MCI!B319</f>
        <v>44495</v>
      </c>
      <c r="B92" s="108">
        <v>63.83</v>
      </c>
      <c r="C92" s="109">
        <v>63.79</v>
      </c>
      <c r="D92" s="104"/>
      <c r="E92" s="106"/>
      <c r="F92" s="104"/>
      <c r="G92" s="104"/>
      <c r="H92" s="104"/>
      <c r="I92" s="63"/>
      <c r="J92" s="63"/>
    </row>
    <row r="93" spans="1:10" s="60" customFormat="1" x14ac:dyDescent="0.35">
      <c r="A93" s="107">
        <f>[1]MCI!B320</f>
        <v>44496</v>
      </c>
      <c r="B93" s="108">
        <v>63.83</v>
      </c>
      <c r="C93" s="109">
        <v>63.8</v>
      </c>
      <c r="D93" s="104"/>
      <c r="E93" s="106"/>
      <c r="F93" s="104"/>
      <c r="G93" s="104"/>
      <c r="H93" s="104"/>
      <c r="I93" s="63"/>
      <c r="J93" s="63"/>
    </row>
    <row r="94" spans="1:10" s="60" customFormat="1" x14ac:dyDescent="0.35">
      <c r="A94" s="107">
        <f>[1]MCI!B321</f>
        <v>44497</v>
      </c>
      <c r="B94" s="108">
        <v>63.83</v>
      </c>
      <c r="C94" s="109">
        <v>63.83</v>
      </c>
      <c r="D94" s="104"/>
      <c r="E94" s="106"/>
      <c r="F94" s="104"/>
      <c r="G94" s="104"/>
      <c r="H94" s="104"/>
      <c r="I94" s="63"/>
      <c r="J94" s="63"/>
    </row>
    <row r="95" spans="1:10" s="60" customFormat="1" x14ac:dyDescent="0.35">
      <c r="A95" s="107">
        <f>[1]MCI!B322</f>
        <v>44498</v>
      </c>
      <c r="B95" s="108">
        <v>63.83</v>
      </c>
      <c r="C95" s="109">
        <v>63.82</v>
      </c>
      <c r="D95" s="104"/>
      <c r="E95" s="106"/>
      <c r="F95" s="104"/>
      <c r="G95" s="104"/>
      <c r="H95" s="104"/>
      <c r="I95" s="63"/>
      <c r="J95" s="63"/>
    </row>
    <row r="96" spans="1:10" s="60" customFormat="1" x14ac:dyDescent="0.35">
      <c r="A96" s="107">
        <f>[1]MCI!B323</f>
        <v>44501</v>
      </c>
      <c r="B96" s="108">
        <v>63.83</v>
      </c>
      <c r="C96" s="109">
        <v>63.84</v>
      </c>
      <c r="D96" s="104"/>
      <c r="E96" s="106"/>
      <c r="F96" s="104"/>
      <c r="G96" s="104"/>
      <c r="H96" s="104"/>
      <c r="I96" s="63"/>
      <c r="J96" s="63"/>
    </row>
    <row r="97" spans="1:10" s="60" customFormat="1" x14ac:dyDescent="0.35">
      <c r="A97" s="107">
        <f>[1]MCI!B324</f>
        <v>44502</v>
      </c>
      <c r="B97" s="108">
        <v>63.83</v>
      </c>
      <c r="C97" s="109">
        <v>63.81</v>
      </c>
      <c r="D97" s="104"/>
      <c r="E97" s="106"/>
      <c r="F97" s="104"/>
      <c r="G97" s="104"/>
      <c r="H97" s="104"/>
      <c r="I97" s="63"/>
      <c r="J97" s="63"/>
    </row>
    <row r="98" spans="1:10" s="60" customFormat="1" x14ac:dyDescent="0.35">
      <c r="A98" s="107">
        <f>[1]MCI!B325</f>
        <v>44503</v>
      </c>
      <c r="B98" s="108">
        <v>63.83</v>
      </c>
      <c r="C98" s="109">
        <v>63.83</v>
      </c>
      <c r="D98" s="104"/>
      <c r="E98" s="106"/>
      <c r="F98" s="104"/>
      <c r="G98" s="104"/>
      <c r="H98" s="104"/>
      <c r="I98" s="63"/>
      <c r="J98" s="63"/>
    </row>
    <row r="99" spans="1:10" s="60" customFormat="1" x14ac:dyDescent="0.35">
      <c r="A99" s="107">
        <f>[1]MCI!B326</f>
        <v>44504</v>
      </c>
      <c r="B99" s="108">
        <v>63.83</v>
      </c>
      <c r="C99" s="109">
        <v>63.82</v>
      </c>
      <c r="D99" s="104"/>
      <c r="E99" s="106"/>
      <c r="F99" s="104"/>
      <c r="G99" s="104"/>
      <c r="H99" s="104"/>
      <c r="I99" s="63"/>
      <c r="J99" s="63"/>
    </row>
    <row r="100" spans="1:10" s="60" customFormat="1" x14ac:dyDescent="0.35">
      <c r="A100" s="107">
        <f>[1]MCI!B327</f>
        <v>44505</v>
      </c>
      <c r="B100" s="108">
        <v>63.83</v>
      </c>
      <c r="C100" s="109">
        <v>63.83</v>
      </c>
      <c r="D100" s="104"/>
      <c r="E100" s="106"/>
      <c r="F100" s="104"/>
      <c r="G100" s="104"/>
      <c r="H100" s="104"/>
      <c r="I100" s="63"/>
      <c r="J100" s="63"/>
    </row>
    <row r="101" spans="1:10" s="60" customFormat="1" x14ac:dyDescent="0.35">
      <c r="A101" s="107">
        <f>[1]MCI!B328</f>
        <v>44508</v>
      </c>
      <c r="B101" s="108">
        <v>63.83</v>
      </c>
      <c r="C101" s="109">
        <v>63.79</v>
      </c>
      <c r="D101" s="104"/>
      <c r="E101" s="106"/>
      <c r="F101" s="104"/>
      <c r="G101" s="104"/>
      <c r="H101" s="104"/>
      <c r="I101" s="63"/>
      <c r="J101" s="63"/>
    </row>
    <row r="102" spans="1:10" s="60" customFormat="1" x14ac:dyDescent="0.35">
      <c r="A102" s="107">
        <f>[1]MCI!B329</f>
        <v>44509</v>
      </c>
      <c r="B102" s="108">
        <v>63.83</v>
      </c>
      <c r="C102" s="109">
        <v>63.79</v>
      </c>
      <c r="D102" s="104"/>
      <c r="E102" s="106"/>
      <c r="F102" s="104"/>
      <c r="G102" s="104"/>
      <c r="H102" s="104"/>
      <c r="I102" s="63"/>
      <c r="J102" s="63"/>
    </row>
    <row r="103" spans="1:10" s="60" customFormat="1" x14ac:dyDescent="0.35">
      <c r="A103" s="107">
        <f>[1]MCI!B330</f>
        <v>44511</v>
      </c>
      <c r="B103" s="108">
        <v>63.83</v>
      </c>
      <c r="C103" s="109">
        <v>63.84</v>
      </c>
      <c r="D103" s="104"/>
      <c r="E103" s="106"/>
      <c r="F103" s="104"/>
      <c r="G103" s="104"/>
      <c r="H103" s="104"/>
      <c r="I103" s="63"/>
      <c r="J103" s="63"/>
    </row>
    <row r="104" spans="1:10" s="60" customFormat="1" x14ac:dyDescent="0.35">
      <c r="A104" s="107">
        <f>[1]MCI!B331</f>
        <v>44512</v>
      </c>
      <c r="B104" s="108">
        <v>63.83</v>
      </c>
      <c r="C104" s="109">
        <v>63.83</v>
      </c>
      <c r="D104" s="104"/>
      <c r="E104" s="106"/>
      <c r="F104" s="104"/>
      <c r="G104" s="104"/>
      <c r="H104" s="104"/>
      <c r="I104" s="63"/>
      <c r="J104" s="63"/>
    </row>
    <row r="105" spans="1:10" s="60" customFormat="1" x14ac:dyDescent="0.35">
      <c r="A105" s="107">
        <f>[1]MCI!B332</f>
        <v>44515</v>
      </c>
      <c r="B105" s="108">
        <v>63.83</v>
      </c>
      <c r="C105" s="109">
        <v>63.78</v>
      </c>
      <c r="D105" s="104"/>
      <c r="E105" s="106"/>
      <c r="F105" s="104"/>
      <c r="G105" s="104"/>
      <c r="H105" s="104"/>
      <c r="I105" s="63"/>
      <c r="J105" s="63"/>
    </row>
    <row r="106" spans="1:10" s="60" customFormat="1" x14ac:dyDescent="0.35">
      <c r="A106" s="107">
        <f>[1]MCI!B333</f>
        <v>44516</v>
      </c>
      <c r="B106" s="108">
        <v>63.83</v>
      </c>
      <c r="C106" s="109">
        <v>63.7</v>
      </c>
      <c r="D106" s="104"/>
      <c r="E106" s="106"/>
      <c r="F106" s="104"/>
      <c r="G106" s="104"/>
      <c r="H106" s="104"/>
      <c r="I106" s="63"/>
      <c r="J106" s="63"/>
    </row>
    <row r="107" spans="1:10" s="60" customFormat="1" x14ac:dyDescent="0.35">
      <c r="A107" s="107">
        <f>[1]MCI!B334</f>
        <v>44517</v>
      </c>
      <c r="B107" s="108">
        <v>63.83</v>
      </c>
      <c r="C107" s="109">
        <v>63.84</v>
      </c>
      <c r="D107" s="104"/>
      <c r="E107" s="106"/>
      <c r="F107" s="104"/>
      <c r="G107" s="104"/>
      <c r="H107" s="104"/>
      <c r="I107" s="63"/>
      <c r="J107" s="63"/>
    </row>
    <row r="108" spans="1:10" s="60" customFormat="1" x14ac:dyDescent="0.35">
      <c r="A108" s="107">
        <f>[1]MCI!B335</f>
        <v>44518</v>
      </c>
      <c r="B108" s="108">
        <v>63.83</v>
      </c>
      <c r="C108" s="109">
        <v>63.81</v>
      </c>
      <c r="D108" s="104"/>
      <c r="E108" s="106"/>
      <c r="F108" s="104"/>
      <c r="G108" s="104"/>
      <c r="H108" s="104"/>
      <c r="I108" s="63"/>
      <c r="J108" s="63"/>
    </row>
    <row r="109" spans="1:10" s="60" customFormat="1" x14ac:dyDescent="0.35">
      <c r="A109" s="107">
        <f>[1]MCI!B336</f>
        <v>44519</v>
      </c>
      <c r="B109" s="108">
        <v>63.83</v>
      </c>
      <c r="C109" s="109">
        <v>63.8</v>
      </c>
      <c r="D109" s="104"/>
      <c r="E109" s="106"/>
      <c r="F109" s="104"/>
      <c r="G109" s="104"/>
      <c r="H109" s="104"/>
      <c r="I109" s="63"/>
      <c r="J109" s="63"/>
    </row>
    <row r="110" spans="1:10" s="60" customFormat="1" x14ac:dyDescent="0.35">
      <c r="A110" s="107">
        <f>[1]MCI!B337</f>
        <v>44522</v>
      </c>
      <c r="B110" s="108">
        <v>63.83</v>
      </c>
      <c r="C110" s="109">
        <v>63.78</v>
      </c>
      <c r="D110" s="104"/>
      <c r="E110" s="106"/>
      <c r="F110" s="104"/>
      <c r="G110" s="104"/>
      <c r="H110" s="104"/>
      <c r="I110" s="63"/>
      <c r="J110" s="63"/>
    </row>
    <row r="111" spans="1:10" s="60" customFormat="1" x14ac:dyDescent="0.35">
      <c r="A111" s="107">
        <f>[1]MCI!B338</f>
        <v>44523</v>
      </c>
      <c r="B111" s="108">
        <v>63.83</v>
      </c>
      <c r="C111" s="109">
        <v>63.81</v>
      </c>
      <c r="D111" s="104"/>
      <c r="E111" s="106"/>
      <c r="F111" s="104"/>
      <c r="G111" s="104"/>
      <c r="H111" s="104"/>
      <c r="I111" s="63"/>
      <c r="J111" s="63"/>
    </row>
    <row r="112" spans="1:10" s="60" customFormat="1" x14ac:dyDescent="0.35">
      <c r="A112" s="107">
        <f>[1]MCI!B339</f>
        <v>44524</v>
      </c>
      <c r="B112" s="108">
        <v>63.83</v>
      </c>
      <c r="C112" s="109">
        <v>63.81</v>
      </c>
      <c r="D112" s="104"/>
      <c r="E112" s="106"/>
      <c r="F112" s="104"/>
      <c r="G112" s="104"/>
      <c r="H112" s="104"/>
      <c r="I112" s="63"/>
      <c r="J112" s="63"/>
    </row>
    <row r="113" spans="1:10" s="60" customFormat="1" x14ac:dyDescent="0.35">
      <c r="A113" s="107">
        <f>[1]MCI!B340</f>
        <v>44525</v>
      </c>
      <c r="B113" s="108">
        <v>63.83</v>
      </c>
      <c r="C113" s="109">
        <v>63.81</v>
      </c>
      <c r="D113" s="104"/>
      <c r="E113" s="106"/>
      <c r="F113" s="104"/>
      <c r="G113" s="104"/>
      <c r="H113" s="104"/>
      <c r="I113" s="63"/>
      <c r="J113" s="63"/>
    </row>
    <row r="114" spans="1:10" s="60" customFormat="1" x14ac:dyDescent="0.35">
      <c r="A114" s="107">
        <f>[1]MCI!B341</f>
        <v>44526</v>
      </c>
      <c r="B114" s="108">
        <v>63.83</v>
      </c>
      <c r="C114" s="109">
        <v>63.84</v>
      </c>
      <c r="D114" s="104"/>
      <c r="E114" s="106"/>
      <c r="F114" s="104"/>
      <c r="G114" s="104"/>
      <c r="H114" s="104"/>
      <c r="I114" s="63"/>
      <c r="J114" s="63"/>
    </row>
    <row r="115" spans="1:10" s="60" customFormat="1" x14ac:dyDescent="0.35">
      <c r="A115" s="107">
        <f>[1]MCI!B342</f>
        <v>44529</v>
      </c>
      <c r="B115" s="108">
        <v>63.83</v>
      </c>
      <c r="C115" s="109">
        <v>63.8</v>
      </c>
      <c r="D115" s="104"/>
      <c r="E115" s="106"/>
      <c r="F115" s="104"/>
      <c r="G115" s="104"/>
      <c r="H115" s="104"/>
      <c r="I115" s="63"/>
      <c r="J115" s="63"/>
    </row>
    <row r="116" spans="1:10" s="60" customFormat="1" x14ac:dyDescent="0.35">
      <c r="A116" s="107">
        <f>[1]MCI!B343</f>
        <v>44530</v>
      </c>
      <c r="B116" s="108">
        <v>63.83</v>
      </c>
      <c r="C116" s="109">
        <v>63.81</v>
      </c>
      <c r="D116" s="104"/>
      <c r="E116" s="106"/>
      <c r="F116" s="104"/>
      <c r="G116" s="104"/>
      <c r="H116" s="104"/>
      <c r="I116" s="63"/>
      <c r="J116" s="63"/>
    </row>
    <row r="117" spans="1:10" s="60" customFormat="1" x14ac:dyDescent="0.35">
      <c r="A117" s="107">
        <f>[1]MCI!B344</f>
        <v>44531</v>
      </c>
      <c r="B117" s="108">
        <v>63.83</v>
      </c>
      <c r="C117" s="109">
        <v>63.79</v>
      </c>
      <c r="D117" s="104"/>
      <c r="E117" s="106"/>
      <c r="F117" s="104"/>
      <c r="G117" s="104"/>
      <c r="H117" s="104"/>
      <c r="I117" s="63"/>
      <c r="J117" s="63"/>
    </row>
    <row r="118" spans="1:10" s="60" customFormat="1" x14ac:dyDescent="0.35">
      <c r="A118" s="107">
        <f>[1]MCI!B345</f>
        <v>44532</v>
      </c>
      <c r="B118" s="108">
        <v>63.83</v>
      </c>
      <c r="C118" s="109">
        <v>63.79</v>
      </c>
      <c r="D118" s="104"/>
      <c r="E118" s="106"/>
      <c r="F118" s="104"/>
      <c r="G118" s="104"/>
      <c r="H118" s="104"/>
      <c r="I118" s="63"/>
      <c r="J118" s="63"/>
    </row>
    <row r="119" spans="1:10" s="60" customFormat="1" x14ac:dyDescent="0.35">
      <c r="A119" s="107">
        <f>[1]MCI!B346</f>
        <v>44533</v>
      </c>
      <c r="B119" s="108">
        <v>63.83</v>
      </c>
      <c r="C119" s="109">
        <v>63.82</v>
      </c>
      <c r="D119" s="104"/>
      <c r="E119" s="106"/>
      <c r="F119" s="104"/>
      <c r="G119" s="104"/>
      <c r="H119" s="104"/>
      <c r="I119" s="63"/>
      <c r="J119" s="63"/>
    </row>
    <row r="120" spans="1:10" s="60" customFormat="1" x14ac:dyDescent="0.35">
      <c r="A120" s="107">
        <f>[1]MCI!B347</f>
        <v>44536</v>
      </c>
      <c r="B120" s="108">
        <v>63.83</v>
      </c>
      <c r="C120" s="109">
        <v>63.75</v>
      </c>
      <c r="D120" s="104"/>
      <c r="E120" s="106"/>
      <c r="F120" s="104"/>
      <c r="G120" s="104"/>
      <c r="H120" s="104"/>
      <c r="I120" s="63"/>
      <c r="J120" s="63"/>
    </row>
    <row r="121" spans="1:10" s="60" customFormat="1" x14ac:dyDescent="0.35">
      <c r="A121" s="107">
        <f>[1]MCI!B348</f>
        <v>44537</v>
      </c>
      <c r="B121" s="108">
        <v>63.83</v>
      </c>
      <c r="C121" s="109">
        <v>63.78</v>
      </c>
      <c r="D121" s="104"/>
      <c r="E121" s="106"/>
      <c r="F121" s="104"/>
      <c r="G121" s="104"/>
      <c r="H121" s="104"/>
      <c r="I121" s="63"/>
      <c r="J121" s="63"/>
    </row>
    <row r="122" spans="1:10" s="60" customFormat="1" x14ac:dyDescent="0.35">
      <c r="A122" s="107">
        <f>[1]MCI!B349</f>
        <v>44538</v>
      </c>
      <c r="B122" s="108">
        <v>63.83</v>
      </c>
      <c r="C122" s="109">
        <v>63.82</v>
      </c>
      <c r="D122" s="104"/>
      <c r="E122" s="106"/>
      <c r="F122" s="104"/>
      <c r="G122" s="104"/>
      <c r="H122" s="104"/>
      <c r="I122" s="63"/>
      <c r="J122" s="63"/>
    </row>
    <row r="123" spans="1:10" s="60" customFormat="1" x14ac:dyDescent="0.35">
      <c r="A123" s="107">
        <f>[1]MCI!B350</f>
        <v>44539</v>
      </c>
      <c r="B123" s="108">
        <v>63.83</v>
      </c>
      <c r="C123" s="109">
        <v>63.82</v>
      </c>
      <c r="D123" s="104"/>
      <c r="E123" s="106"/>
      <c r="F123" s="104"/>
      <c r="G123" s="104"/>
      <c r="H123" s="104"/>
      <c r="I123" s="63"/>
      <c r="J123" s="63"/>
    </row>
    <row r="124" spans="1:10" s="60" customFormat="1" x14ac:dyDescent="0.35">
      <c r="A124" s="107">
        <f>[1]MCI!B351</f>
        <v>44540</v>
      </c>
      <c r="B124" s="108">
        <v>63.83</v>
      </c>
      <c r="C124" s="109">
        <v>63.82</v>
      </c>
      <c r="D124" s="104"/>
      <c r="E124" s="106"/>
      <c r="F124" s="104"/>
      <c r="G124" s="104"/>
      <c r="H124" s="104"/>
      <c r="I124" s="63"/>
      <c r="J124" s="63"/>
    </row>
    <row r="125" spans="1:10" s="60" customFormat="1" x14ac:dyDescent="0.35">
      <c r="A125" s="107">
        <f>[1]MCI!B352</f>
        <v>44543</v>
      </c>
      <c r="B125" s="108">
        <v>63.83</v>
      </c>
      <c r="C125" s="109">
        <v>63.83</v>
      </c>
      <c r="D125" s="104"/>
      <c r="E125" s="106"/>
      <c r="F125" s="104"/>
      <c r="G125" s="104"/>
      <c r="H125" s="104"/>
      <c r="I125" s="63"/>
      <c r="J125" s="63"/>
    </row>
    <row r="126" spans="1:10" s="60" customFormat="1" x14ac:dyDescent="0.35">
      <c r="A126" s="107">
        <f>[1]MCI!B353</f>
        <v>44544</v>
      </c>
      <c r="B126" s="108">
        <v>63.83</v>
      </c>
      <c r="C126" s="109">
        <v>63.76</v>
      </c>
      <c r="D126" s="104"/>
      <c r="E126" s="106"/>
      <c r="F126" s="104"/>
      <c r="G126" s="104"/>
      <c r="H126" s="104"/>
      <c r="I126" s="63"/>
      <c r="J126" s="63"/>
    </row>
    <row r="127" spans="1:10" s="60" customFormat="1" x14ac:dyDescent="0.35">
      <c r="A127" s="107">
        <f>[1]MCI!B354</f>
        <v>44545</v>
      </c>
      <c r="B127" s="108">
        <v>63.83</v>
      </c>
      <c r="C127" s="109">
        <v>63.82</v>
      </c>
      <c r="D127" s="104"/>
      <c r="E127" s="106"/>
      <c r="F127" s="104"/>
      <c r="G127" s="104"/>
      <c r="H127" s="104"/>
      <c r="I127" s="63"/>
      <c r="J127" s="63"/>
    </row>
    <row r="128" spans="1:10" s="60" customFormat="1" x14ac:dyDescent="0.35">
      <c r="A128" s="107">
        <f>[1]MCI!B355</f>
        <v>44546</v>
      </c>
      <c r="B128" s="108">
        <v>63.83</v>
      </c>
      <c r="C128" s="109">
        <v>63.8</v>
      </c>
      <c r="D128" s="104"/>
      <c r="E128" s="106"/>
      <c r="F128" s="104"/>
      <c r="G128" s="104"/>
      <c r="H128" s="104"/>
      <c r="I128" s="63"/>
      <c r="J128" s="63"/>
    </row>
    <row r="129" spans="1:10" s="60" customFormat="1" x14ac:dyDescent="0.35">
      <c r="A129" s="107">
        <f>[1]MCI!B356</f>
        <v>44547</v>
      </c>
      <c r="B129" s="108">
        <v>63.83</v>
      </c>
      <c r="C129" s="109">
        <v>63.79</v>
      </c>
      <c r="D129" s="104"/>
      <c r="E129" s="106"/>
      <c r="F129" s="104"/>
      <c r="G129" s="104"/>
      <c r="H129" s="104"/>
      <c r="I129" s="63"/>
      <c r="J129" s="63"/>
    </row>
    <row r="130" spans="1:10" s="60" customFormat="1" x14ac:dyDescent="0.35">
      <c r="A130" s="107">
        <f>[1]MCI!B357</f>
        <v>44550</v>
      </c>
      <c r="B130" s="108">
        <v>63.83</v>
      </c>
      <c r="C130" s="109">
        <v>63.84</v>
      </c>
      <c r="D130" s="104"/>
      <c r="E130" s="106"/>
      <c r="F130" s="104"/>
      <c r="G130" s="104"/>
      <c r="H130" s="104"/>
      <c r="I130" s="63"/>
      <c r="J130" s="63"/>
    </row>
    <row r="131" spans="1:10" s="60" customFormat="1" x14ac:dyDescent="0.35">
      <c r="A131" s="107">
        <f>[1]MCI!B358</f>
        <v>44551</v>
      </c>
      <c r="B131" s="108">
        <v>63.83</v>
      </c>
      <c r="C131" s="109">
        <v>63.79</v>
      </c>
      <c r="D131" s="104"/>
      <c r="E131" s="106"/>
      <c r="F131" s="104"/>
      <c r="G131" s="104"/>
      <c r="H131" s="104"/>
      <c r="I131" s="63"/>
      <c r="J131" s="63"/>
    </row>
    <row r="132" spans="1:10" s="60" customFormat="1" x14ac:dyDescent="0.35">
      <c r="A132" s="107">
        <f>[1]MCI!B359</f>
        <v>44552</v>
      </c>
      <c r="B132" s="108">
        <v>63.83</v>
      </c>
      <c r="C132" s="109">
        <v>63.8</v>
      </c>
      <c r="D132" s="104"/>
      <c r="E132" s="106"/>
      <c r="F132" s="104"/>
      <c r="G132" s="104"/>
      <c r="H132" s="104"/>
      <c r="I132" s="63"/>
      <c r="J132" s="63"/>
    </row>
    <row r="133" spans="1:10" s="60" customFormat="1" x14ac:dyDescent="0.35">
      <c r="A133" s="107">
        <f>[1]MCI!B360</f>
        <v>44553</v>
      </c>
      <c r="B133" s="108">
        <v>63.83</v>
      </c>
      <c r="C133" s="109">
        <v>63.82</v>
      </c>
      <c r="D133" s="104"/>
      <c r="E133" s="106"/>
      <c r="F133" s="104"/>
      <c r="G133" s="104"/>
      <c r="H133" s="104"/>
      <c r="I133" s="63"/>
      <c r="J133" s="63"/>
    </row>
    <row r="134" spans="1:10" s="60" customFormat="1" x14ac:dyDescent="0.35">
      <c r="A134" s="107">
        <f>[1]MCI!B361</f>
        <v>44557</v>
      </c>
      <c r="B134" s="108">
        <v>63.83</v>
      </c>
      <c r="C134" s="109">
        <v>63.77</v>
      </c>
      <c r="D134" s="104"/>
      <c r="E134" s="106"/>
      <c r="F134" s="104"/>
      <c r="G134" s="104"/>
      <c r="H134" s="104"/>
      <c r="I134" s="63"/>
      <c r="J134" s="63"/>
    </row>
    <row r="135" spans="1:10" s="60" customFormat="1" x14ac:dyDescent="0.35">
      <c r="A135" s="107">
        <f>[1]MCI!B362</f>
        <v>44558</v>
      </c>
      <c r="B135" s="108">
        <v>63.83</v>
      </c>
      <c r="C135" s="109">
        <v>63.74</v>
      </c>
      <c r="D135" s="104"/>
      <c r="E135" s="106"/>
      <c r="F135" s="104"/>
      <c r="G135" s="104"/>
      <c r="H135" s="104"/>
      <c r="I135" s="63"/>
      <c r="J135" s="63"/>
    </row>
    <row r="136" spans="1:10" s="60" customFormat="1" x14ac:dyDescent="0.35">
      <c r="A136" s="107">
        <f>[1]MCI!B363</f>
        <v>44559</v>
      </c>
      <c r="B136" s="108">
        <v>63.83</v>
      </c>
      <c r="C136" s="109">
        <v>63.76</v>
      </c>
      <c r="D136" s="104"/>
      <c r="E136" s="106"/>
      <c r="F136" s="104"/>
      <c r="G136" s="104"/>
      <c r="H136" s="104"/>
      <c r="I136" s="63"/>
      <c r="J136" s="63"/>
    </row>
    <row r="137" spans="1:10" s="60" customFormat="1" x14ac:dyDescent="0.35">
      <c r="A137" s="107">
        <f>[1]MCI!B364</f>
        <v>44560</v>
      </c>
      <c r="B137" s="108">
        <v>63.83</v>
      </c>
      <c r="C137" s="109">
        <v>63.78</v>
      </c>
      <c r="D137" s="104"/>
      <c r="E137" s="106"/>
      <c r="F137" s="104"/>
      <c r="G137" s="104"/>
      <c r="H137" s="104"/>
      <c r="I137" s="63"/>
      <c r="J137" s="63"/>
    </row>
    <row r="138" spans="1:10" s="60" customFormat="1" x14ac:dyDescent="0.35">
      <c r="A138" s="107">
        <f>[1]MCI!B365</f>
        <v>44561</v>
      </c>
      <c r="B138" s="108">
        <v>63.83</v>
      </c>
      <c r="C138" s="109">
        <v>63.72</v>
      </c>
      <c r="D138" s="104"/>
      <c r="E138" s="106"/>
      <c r="F138" s="104"/>
      <c r="G138" s="104"/>
      <c r="H138" s="104"/>
      <c r="I138" s="63"/>
      <c r="J138" s="63"/>
    </row>
    <row r="139" spans="1:10" s="60" customFormat="1" x14ac:dyDescent="0.35">
      <c r="A139" s="107">
        <f>[1]MCI!B366</f>
        <v>44564</v>
      </c>
      <c r="B139" s="108">
        <v>63.83</v>
      </c>
      <c r="C139" s="109">
        <v>63.79</v>
      </c>
      <c r="D139" s="104"/>
      <c r="E139" s="106"/>
      <c r="F139" s="104"/>
      <c r="G139" s="104"/>
      <c r="H139" s="104"/>
      <c r="I139" s="63"/>
      <c r="J139" s="63"/>
    </row>
    <row r="140" spans="1:10" s="60" customFormat="1" x14ac:dyDescent="0.35">
      <c r="A140" s="107">
        <f>[1]MCI!B367</f>
        <v>44565</v>
      </c>
      <c r="B140" s="108">
        <v>63.83</v>
      </c>
      <c r="C140" s="109">
        <v>63.81</v>
      </c>
      <c r="D140" s="104"/>
      <c r="E140" s="106"/>
      <c r="F140" s="104"/>
      <c r="G140" s="104"/>
      <c r="H140" s="104"/>
      <c r="I140" s="63"/>
      <c r="J140" s="63"/>
    </row>
    <row r="141" spans="1:10" s="60" customFormat="1" x14ac:dyDescent="0.35">
      <c r="A141" s="107">
        <f>[1]MCI!B368</f>
        <v>44566</v>
      </c>
      <c r="B141" s="108">
        <v>63.83</v>
      </c>
      <c r="C141" s="109">
        <v>63.8</v>
      </c>
      <c r="D141" s="104"/>
      <c r="E141" s="106"/>
      <c r="F141" s="104"/>
      <c r="G141" s="104"/>
      <c r="H141" s="104"/>
      <c r="I141" s="63"/>
      <c r="J141" s="63"/>
    </row>
    <row r="142" spans="1:10" s="60" customFormat="1" x14ac:dyDescent="0.35">
      <c r="A142" s="107">
        <f>[1]MCI!B369</f>
        <v>44567</v>
      </c>
      <c r="B142" s="108">
        <v>63.83</v>
      </c>
      <c r="C142" s="109">
        <v>63.81</v>
      </c>
      <c r="D142" s="104"/>
      <c r="E142" s="106"/>
      <c r="F142" s="104"/>
      <c r="G142" s="104"/>
      <c r="H142" s="104"/>
      <c r="I142" s="63"/>
      <c r="J142" s="63"/>
    </row>
    <row r="143" spans="1:10" s="60" customFormat="1" x14ac:dyDescent="0.35">
      <c r="A143" s="107">
        <f>[1]MCI!B370</f>
        <v>44568</v>
      </c>
      <c r="B143" s="108">
        <v>63.83</v>
      </c>
      <c r="C143" s="109">
        <v>63.77</v>
      </c>
      <c r="D143" s="104"/>
      <c r="E143" s="106"/>
      <c r="F143" s="104"/>
      <c r="G143" s="104"/>
      <c r="H143" s="104"/>
      <c r="I143" s="63"/>
      <c r="J143" s="63"/>
    </row>
    <row r="144" spans="1:10" s="60" customFormat="1" x14ac:dyDescent="0.35">
      <c r="A144" s="107">
        <f>[1]MCI!B371</f>
        <v>44571</v>
      </c>
      <c r="B144" s="108">
        <v>63.83</v>
      </c>
      <c r="C144" s="109">
        <v>63.79</v>
      </c>
      <c r="D144" s="104"/>
      <c r="E144" s="106"/>
      <c r="F144" s="104"/>
      <c r="G144" s="104"/>
      <c r="H144" s="104"/>
      <c r="I144" s="63"/>
      <c r="J144" s="63"/>
    </row>
    <row r="145" spans="1:10" s="60" customFormat="1" x14ac:dyDescent="0.35">
      <c r="A145" s="107">
        <f>[1]MCI!B373</f>
        <v>44573</v>
      </c>
      <c r="B145" s="108">
        <v>63.83</v>
      </c>
      <c r="C145" s="109">
        <v>63.83</v>
      </c>
      <c r="D145" s="104"/>
      <c r="E145" s="106"/>
      <c r="F145" s="104"/>
      <c r="G145" s="104"/>
      <c r="H145" s="104"/>
      <c r="I145" s="63"/>
      <c r="J145" s="63"/>
    </row>
    <row r="146" spans="1:10" s="60" customFormat="1" x14ac:dyDescent="0.35">
      <c r="A146" s="107">
        <f>[1]MCI!B374</f>
        <v>44574</v>
      </c>
      <c r="B146" s="108">
        <v>63.83</v>
      </c>
      <c r="C146" s="109">
        <v>63.83</v>
      </c>
      <c r="D146" s="104"/>
      <c r="E146" s="106"/>
      <c r="F146" s="104"/>
      <c r="G146" s="104"/>
      <c r="H146" s="104"/>
      <c r="I146" s="63"/>
      <c r="J146" s="63"/>
    </row>
    <row r="147" spans="1:10" s="60" customFormat="1" x14ac:dyDescent="0.35">
      <c r="A147" s="107">
        <f>[1]MCI!B375</f>
        <v>44575</v>
      </c>
      <c r="B147" s="108">
        <v>63.83</v>
      </c>
      <c r="C147" s="109">
        <v>63.83</v>
      </c>
      <c r="D147" s="104"/>
      <c r="E147" s="106"/>
      <c r="F147" s="104"/>
      <c r="G147" s="104"/>
      <c r="H147" s="104"/>
      <c r="I147" s="63"/>
      <c r="J147" s="63"/>
    </row>
    <row r="148" spans="1:10" s="60" customFormat="1" x14ac:dyDescent="0.35">
      <c r="A148" s="107">
        <f>[1]MCI!B376</f>
        <v>44578</v>
      </c>
      <c r="B148" s="108">
        <v>63.83</v>
      </c>
      <c r="C148" s="109">
        <v>63.83</v>
      </c>
      <c r="D148" s="104"/>
      <c r="E148" s="106"/>
      <c r="F148" s="104"/>
      <c r="G148" s="104"/>
      <c r="H148" s="104"/>
      <c r="I148" s="63"/>
      <c r="J148" s="63"/>
    </row>
    <row r="149" spans="1:10" s="60" customFormat="1" x14ac:dyDescent="0.35">
      <c r="A149" s="107">
        <f>[1]MCI!B377</f>
        <v>44579</v>
      </c>
      <c r="B149" s="108">
        <v>63.83</v>
      </c>
      <c r="C149" s="109">
        <v>63.83</v>
      </c>
      <c r="D149" s="104"/>
      <c r="E149" s="106"/>
      <c r="F149" s="104"/>
      <c r="G149" s="104"/>
      <c r="H149" s="104"/>
      <c r="I149" s="63"/>
      <c r="J149" s="63"/>
    </row>
    <row r="150" spans="1:10" s="60" customFormat="1" x14ac:dyDescent="0.35">
      <c r="A150" s="107">
        <f>[1]MCI!B378</f>
        <v>44580</v>
      </c>
      <c r="B150" s="108">
        <v>63.83</v>
      </c>
      <c r="C150" s="109">
        <v>63.8</v>
      </c>
      <c r="D150" s="104"/>
      <c r="E150" s="106"/>
      <c r="F150" s="104"/>
      <c r="G150" s="104"/>
      <c r="H150" s="104"/>
      <c r="I150" s="63"/>
      <c r="J150" s="63"/>
    </row>
    <row r="151" spans="1:10" s="60" customFormat="1" x14ac:dyDescent="0.35">
      <c r="A151" s="107">
        <f>[1]MCI!B379</f>
        <v>44581</v>
      </c>
      <c r="B151" s="108">
        <v>63.83</v>
      </c>
      <c r="C151" s="109">
        <v>63.83</v>
      </c>
      <c r="D151" s="104"/>
      <c r="E151" s="106"/>
      <c r="F151" s="104"/>
      <c r="G151" s="104"/>
      <c r="H151" s="104"/>
      <c r="I151" s="63"/>
      <c r="J151" s="63"/>
    </row>
    <row r="152" spans="1:10" s="60" customFormat="1" x14ac:dyDescent="0.35">
      <c r="A152" s="107">
        <f>[1]MCI!B380</f>
        <v>44582</v>
      </c>
      <c r="B152" s="108">
        <v>63.83</v>
      </c>
      <c r="C152" s="109">
        <v>63.83</v>
      </c>
      <c r="D152" s="104"/>
      <c r="E152" s="106"/>
      <c r="F152" s="104"/>
      <c r="G152" s="104"/>
      <c r="H152" s="104"/>
      <c r="I152" s="63"/>
      <c r="J152" s="63"/>
    </row>
    <row r="153" spans="1:10" s="60" customFormat="1" x14ac:dyDescent="0.35">
      <c r="A153" s="107">
        <f>[1]MCI!B381</f>
        <v>44585</v>
      </c>
      <c r="B153" s="108">
        <v>63.83</v>
      </c>
      <c r="C153" s="109">
        <v>63.81</v>
      </c>
      <c r="D153" s="104"/>
      <c r="E153" s="106"/>
      <c r="F153" s="104"/>
      <c r="G153" s="104"/>
      <c r="H153" s="104"/>
      <c r="I153" s="63"/>
      <c r="J153" s="63"/>
    </row>
    <row r="154" spans="1:10" s="60" customFormat="1" x14ac:dyDescent="0.35">
      <c r="A154" s="107">
        <f>[1]MCI!B382</f>
        <v>44586</v>
      </c>
      <c r="B154" s="108">
        <v>63.83</v>
      </c>
      <c r="C154" s="109">
        <v>63.82</v>
      </c>
      <c r="D154" s="104"/>
      <c r="E154" s="106"/>
      <c r="F154" s="104"/>
      <c r="G154" s="104"/>
      <c r="H154" s="104"/>
      <c r="I154" s="63"/>
      <c r="J154" s="63"/>
    </row>
    <row r="155" spans="1:10" s="60" customFormat="1" x14ac:dyDescent="0.35">
      <c r="A155" s="107">
        <f>[1]MCI!B383</f>
        <v>44587</v>
      </c>
      <c r="B155" s="108">
        <v>63.83</v>
      </c>
      <c r="C155" s="109">
        <v>63.83</v>
      </c>
      <c r="D155" s="104"/>
      <c r="E155" s="106"/>
      <c r="F155" s="104"/>
      <c r="G155" s="104"/>
      <c r="H155" s="104"/>
      <c r="I155" s="63"/>
      <c r="J155" s="63"/>
    </row>
    <row r="156" spans="1:10" s="60" customFormat="1" x14ac:dyDescent="0.35">
      <c r="A156" s="107">
        <f>[1]MCI!B384</f>
        <v>44588</v>
      </c>
      <c r="B156" s="108">
        <v>63.83</v>
      </c>
      <c r="C156" s="109">
        <v>63.8</v>
      </c>
      <c r="D156" s="104"/>
      <c r="E156" s="106"/>
      <c r="F156" s="104"/>
      <c r="G156" s="104"/>
      <c r="H156" s="104"/>
      <c r="I156" s="63"/>
      <c r="J156" s="63"/>
    </row>
    <row r="157" spans="1:10" s="60" customFormat="1" x14ac:dyDescent="0.35">
      <c r="A157" s="107">
        <f>[1]MCI!B385</f>
        <v>44589</v>
      </c>
      <c r="B157" s="108">
        <v>63.83</v>
      </c>
      <c r="C157" s="109">
        <v>63.83</v>
      </c>
      <c r="D157" s="104"/>
      <c r="E157" s="106"/>
      <c r="F157" s="104"/>
      <c r="G157" s="104"/>
      <c r="H157" s="104"/>
      <c r="I157" s="63"/>
      <c r="J157" s="63"/>
    </row>
    <row r="158" spans="1:10" s="60" customFormat="1" x14ac:dyDescent="0.35">
      <c r="A158" s="107">
        <f>[1]MCI!B386</f>
        <v>44592</v>
      </c>
      <c r="B158" s="108">
        <v>63.83</v>
      </c>
      <c r="C158" s="109">
        <v>63.81</v>
      </c>
      <c r="D158" s="104"/>
      <c r="E158" s="106"/>
      <c r="F158" s="104"/>
      <c r="G158" s="104"/>
      <c r="H158" s="104"/>
      <c r="I158" s="63"/>
      <c r="J158" s="63"/>
    </row>
    <row r="159" spans="1:10" s="60" customFormat="1" x14ac:dyDescent="0.35">
      <c r="A159" s="107">
        <f>[1]MCI!B387</f>
        <v>44593</v>
      </c>
      <c r="B159" s="108">
        <v>63.83</v>
      </c>
      <c r="C159" s="109">
        <v>63.83</v>
      </c>
      <c r="D159" s="104"/>
      <c r="E159" s="106"/>
      <c r="F159" s="104"/>
      <c r="G159" s="104"/>
      <c r="H159" s="104"/>
      <c r="I159" s="63"/>
      <c r="J159" s="63"/>
    </row>
    <row r="160" spans="1:10" s="60" customFormat="1" x14ac:dyDescent="0.35">
      <c r="A160" s="107">
        <f>[1]MCI!B388</f>
        <v>44594</v>
      </c>
      <c r="B160" s="108">
        <v>63.83</v>
      </c>
      <c r="C160" s="109">
        <v>63.82</v>
      </c>
      <c r="D160" s="104"/>
      <c r="E160" s="106"/>
      <c r="F160" s="104"/>
      <c r="G160" s="104"/>
      <c r="H160" s="104"/>
      <c r="I160" s="63"/>
      <c r="J160" s="63"/>
    </row>
    <row r="161" spans="1:10" s="60" customFormat="1" x14ac:dyDescent="0.35">
      <c r="A161" s="107">
        <f>[1]MCI!B389</f>
        <v>44595</v>
      </c>
      <c r="B161" s="108">
        <v>63.83</v>
      </c>
      <c r="C161" s="109">
        <v>63.78</v>
      </c>
      <c r="D161" s="104"/>
      <c r="E161" s="106"/>
      <c r="F161" s="104"/>
      <c r="G161" s="104"/>
      <c r="H161" s="104"/>
      <c r="I161" s="63"/>
      <c r="J161" s="63"/>
    </row>
    <row r="162" spans="1:10" s="60" customFormat="1" x14ac:dyDescent="0.35">
      <c r="A162" s="107">
        <f>[1]MCI!B390</f>
        <v>44596</v>
      </c>
      <c r="B162" s="108">
        <v>63.83</v>
      </c>
      <c r="C162" s="109">
        <v>63.84</v>
      </c>
      <c r="D162" s="104"/>
      <c r="E162" s="106"/>
      <c r="F162" s="104"/>
      <c r="G162" s="104"/>
      <c r="H162" s="104"/>
      <c r="I162" s="63"/>
      <c r="J162" s="63"/>
    </row>
    <row r="163" spans="1:10" s="60" customFormat="1" x14ac:dyDescent="0.35">
      <c r="A163" s="107">
        <f>[1]MCI!B391</f>
        <v>44599</v>
      </c>
      <c r="B163" s="108">
        <v>63.83</v>
      </c>
      <c r="C163" s="109">
        <v>63.83</v>
      </c>
      <c r="D163" s="104"/>
      <c r="E163" s="106"/>
      <c r="F163" s="104"/>
      <c r="G163" s="104"/>
      <c r="H163" s="104"/>
      <c r="I163" s="63"/>
      <c r="J163" s="63"/>
    </row>
    <row r="164" spans="1:10" s="60" customFormat="1" x14ac:dyDescent="0.35">
      <c r="A164" s="107">
        <f>[1]MCI!B392</f>
        <v>44600</v>
      </c>
      <c r="B164" s="108">
        <v>63.83</v>
      </c>
      <c r="C164" s="109">
        <v>63.85</v>
      </c>
      <c r="D164" s="104"/>
      <c r="E164" s="106"/>
      <c r="F164" s="104"/>
      <c r="G164" s="104"/>
      <c r="H164" s="104"/>
      <c r="I164" s="63"/>
      <c r="J164" s="63"/>
    </row>
    <row r="165" spans="1:10" s="60" customFormat="1" x14ac:dyDescent="0.35">
      <c r="A165" s="107">
        <f>[1]MCI!B393</f>
        <v>44601</v>
      </c>
      <c r="B165" s="108">
        <v>63.83</v>
      </c>
      <c r="C165" s="109">
        <v>63.8</v>
      </c>
      <c r="D165" s="104"/>
      <c r="E165" s="106"/>
      <c r="F165" s="104"/>
      <c r="G165" s="104"/>
      <c r="H165" s="104"/>
      <c r="I165" s="63"/>
      <c r="J165" s="63"/>
    </row>
    <row r="166" spans="1:10" s="60" customFormat="1" x14ac:dyDescent="0.35">
      <c r="A166" s="107">
        <f>[1]MCI!B394</f>
        <v>44602</v>
      </c>
      <c r="B166" s="108">
        <v>63.83</v>
      </c>
      <c r="C166" s="109">
        <v>63.83</v>
      </c>
      <c r="D166" s="104"/>
      <c r="E166" s="106"/>
      <c r="F166" s="104"/>
      <c r="G166" s="104"/>
      <c r="H166" s="104"/>
      <c r="I166" s="63"/>
      <c r="J166" s="63"/>
    </row>
    <row r="167" spans="1:10" s="60" customFormat="1" x14ac:dyDescent="0.35">
      <c r="A167" s="107">
        <f>[1]MCI!B395</f>
        <v>44603</v>
      </c>
      <c r="B167" s="108">
        <v>63.83</v>
      </c>
      <c r="C167" s="109">
        <v>63.83</v>
      </c>
      <c r="D167" s="104"/>
      <c r="E167" s="106"/>
      <c r="F167" s="104"/>
      <c r="G167" s="104"/>
      <c r="H167" s="104"/>
      <c r="I167" s="63"/>
      <c r="J167" s="63"/>
    </row>
    <row r="168" spans="1:10" s="60" customFormat="1" x14ac:dyDescent="0.35">
      <c r="A168" s="107">
        <f>[1]MCI!B396</f>
        <v>44606</v>
      </c>
      <c r="B168" s="108">
        <v>63.83</v>
      </c>
      <c r="C168" s="109">
        <v>63.83</v>
      </c>
      <c r="D168" s="104"/>
      <c r="E168" s="106"/>
      <c r="F168" s="104"/>
      <c r="G168" s="104"/>
      <c r="H168" s="104"/>
      <c r="I168" s="63"/>
      <c r="J168" s="63"/>
    </row>
    <row r="169" spans="1:10" s="60" customFormat="1" x14ac:dyDescent="0.35">
      <c r="A169" s="107">
        <f>[1]MCI!B397</f>
        <v>44607</v>
      </c>
      <c r="B169" s="108">
        <v>63.83</v>
      </c>
      <c r="C169" s="109">
        <v>63.81</v>
      </c>
      <c r="D169" s="104"/>
      <c r="E169" s="106"/>
      <c r="F169" s="104"/>
      <c r="G169" s="104"/>
      <c r="H169" s="104"/>
      <c r="I169" s="63"/>
      <c r="J169" s="63"/>
    </row>
    <row r="170" spans="1:10" s="60" customFormat="1" x14ac:dyDescent="0.35">
      <c r="A170" s="107">
        <f>[1]MCI!B398</f>
        <v>44608</v>
      </c>
      <c r="B170" s="108">
        <v>63.83</v>
      </c>
      <c r="C170" s="109">
        <v>63.81</v>
      </c>
      <c r="D170" s="104"/>
      <c r="E170" s="106"/>
      <c r="F170" s="104"/>
      <c r="G170" s="104"/>
      <c r="H170" s="104"/>
      <c r="I170" s="63"/>
      <c r="J170" s="63"/>
    </row>
    <row r="171" spans="1:10" s="60" customFormat="1" x14ac:dyDescent="0.35">
      <c r="A171" s="107">
        <f>[1]MCI!B399</f>
        <v>44609</v>
      </c>
      <c r="B171" s="108">
        <v>63.83</v>
      </c>
      <c r="C171" s="109">
        <v>63.83</v>
      </c>
      <c r="D171" s="104"/>
      <c r="E171" s="106"/>
      <c r="F171" s="104"/>
      <c r="G171" s="104"/>
      <c r="H171" s="104"/>
      <c r="I171" s="63"/>
      <c r="J171" s="63"/>
    </row>
    <row r="172" spans="1:10" s="60" customFormat="1" x14ac:dyDescent="0.35">
      <c r="A172" s="107">
        <f>[1]MCI!B400</f>
        <v>44610</v>
      </c>
      <c r="B172" s="108">
        <v>63.83</v>
      </c>
      <c r="C172" s="109">
        <v>63.83</v>
      </c>
      <c r="D172" s="104"/>
      <c r="E172" s="106"/>
      <c r="F172" s="104"/>
      <c r="G172" s="104"/>
      <c r="H172" s="104"/>
      <c r="I172" s="63"/>
      <c r="J172" s="63"/>
    </row>
    <row r="173" spans="1:10" s="60" customFormat="1" x14ac:dyDescent="0.35">
      <c r="A173" s="107">
        <f>[1]MCI!B401</f>
        <v>44613</v>
      </c>
      <c r="B173" s="108">
        <v>63.83</v>
      </c>
      <c r="C173" s="109">
        <v>63.84</v>
      </c>
      <c r="D173" s="104"/>
      <c r="E173" s="106"/>
      <c r="F173" s="104"/>
      <c r="G173" s="104"/>
      <c r="H173" s="104"/>
      <c r="I173" s="63"/>
      <c r="J173" s="63"/>
    </row>
    <row r="174" spans="1:10" s="60" customFormat="1" x14ac:dyDescent="0.35">
      <c r="A174" s="107">
        <f>[1]MCI!B402</f>
        <v>44614</v>
      </c>
      <c r="B174" s="108">
        <v>63.83</v>
      </c>
      <c r="C174" s="109">
        <v>63.83</v>
      </c>
      <c r="D174" s="104"/>
      <c r="E174" s="106"/>
      <c r="F174" s="104"/>
      <c r="G174" s="104"/>
      <c r="H174" s="104"/>
      <c r="I174" s="63"/>
      <c r="J174" s="63"/>
    </row>
    <row r="175" spans="1:10" s="60" customFormat="1" x14ac:dyDescent="0.35">
      <c r="A175" s="107">
        <f>[1]MCI!B403</f>
        <v>44615</v>
      </c>
      <c r="B175" s="108">
        <v>63.83</v>
      </c>
      <c r="C175" s="109">
        <v>63.83</v>
      </c>
      <c r="D175" s="104"/>
      <c r="E175" s="106"/>
      <c r="F175" s="104"/>
      <c r="G175" s="104"/>
      <c r="H175" s="104"/>
      <c r="I175" s="63"/>
      <c r="J175" s="63"/>
    </row>
    <row r="176" spans="1:10" s="60" customFormat="1" x14ac:dyDescent="0.35">
      <c r="A176" s="107">
        <f>[1]MCI!B404</f>
        <v>44616</v>
      </c>
      <c r="B176" s="108">
        <v>63.83</v>
      </c>
      <c r="C176" s="109">
        <v>63.81</v>
      </c>
      <c r="D176" s="104"/>
      <c r="E176" s="106"/>
      <c r="F176" s="104"/>
      <c r="G176" s="104"/>
      <c r="H176" s="104"/>
      <c r="I176" s="63"/>
      <c r="J176" s="63"/>
    </row>
    <row r="177" spans="1:10" s="60" customFormat="1" x14ac:dyDescent="0.35">
      <c r="A177" s="107">
        <f>[1]MCI!B405</f>
        <v>44617</v>
      </c>
      <c r="B177" s="108">
        <v>63.83</v>
      </c>
      <c r="C177" s="109">
        <v>63.82</v>
      </c>
      <c r="D177" s="104"/>
      <c r="E177" s="106"/>
      <c r="F177" s="104"/>
      <c r="G177" s="104"/>
      <c r="H177" s="104"/>
      <c r="I177" s="63"/>
      <c r="J177" s="63"/>
    </row>
    <row r="178" spans="1:10" s="60" customFormat="1" x14ac:dyDescent="0.35">
      <c r="A178" s="107">
        <f>[1]MCI!B406</f>
        <v>44620</v>
      </c>
      <c r="B178" s="108">
        <v>63.83</v>
      </c>
      <c r="C178" s="109">
        <v>63.83</v>
      </c>
      <c r="D178" s="104"/>
      <c r="E178" s="106"/>
      <c r="F178" s="104"/>
      <c r="G178" s="104"/>
      <c r="H178" s="104"/>
      <c r="I178" s="63"/>
      <c r="J178" s="63"/>
    </row>
    <row r="179" spans="1:10" s="60" customFormat="1" x14ac:dyDescent="0.35">
      <c r="A179" s="107">
        <f>[1]MCI!B407</f>
        <v>44621</v>
      </c>
      <c r="B179" s="108">
        <v>63.83</v>
      </c>
      <c r="C179" s="109">
        <v>63.79</v>
      </c>
      <c r="D179" s="104"/>
      <c r="E179" s="106"/>
      <c r="F179" s="104"/>
      <c r="G179" s="104"/>
      <c r="H179" s="104"/>
      <c r="I179" s="63"/>
      <c r="J179" s="63"/>
    </row>
    <row r="180" spans="1:10" s="60" customFormat="1" x14ac:dyDescent="0.35">
      <c r="A180" s="107">
        <f>[1]MCI!B408</f>
        <v>44622</v>
      </c>
      <c r="B180" s="108">
        <v>63.83</v>
      </c>
      <c r="C180" s="109">
        <v>63.81</v>
      </c>
      <c r="D180" s="104"/>
      <c r="E180" s="106"/>
      <c r="F180" s="104"/>
      <c r="G180" s="104"/>
      <c r="H180" s="104"/>
      <c r="I180" s="63"/>
      <c r="J180" s="63"/>
    </row>
    <row r="181" spans="1:10" s="60" customFormat="1" x14ac:dyDescent="0.35">
      <c r="A181" s="107">
        <f>[1]MCI!B409</f>
        <v>44623</v>
      </c>
      <c r="B181" s="108">
        <v>63.83</v>
      </c>
      <c r="C181" s="109">
        <v>63.83</v>
      </c>
      <c r="D181" s="104"/>
      <c r="E181" s="106"/>
      <c r="F181" s="104"/>
      <c r="G181" s="104"/>
      <c r="H181" s="104"/>
      <c r="I181" s="63"/>
      <c r="J181" s="63"/>
    </row>
    <row r="182" spans="1:10" s="60" customFormat="1" x14ac:dyDescent="0.35">
      <c r="A182" s="107">
        <f>[1]MCI!B410</f>
        <v>44624</v>
      </c>
      <c r="B182" s="108">
        <v>63.83</v>
      </c>
      <c r="C182" s="109">
        <v>63.83</v>
      </c>
      <c r="D182" s="104"/>
      <c r="E182" s="106"/>
      <c r="F182" s="104"/>
      <c r="G182" s="104"/>
      <c r="H182" s="104"/>
      <c r="I182" s="63"/>
      <c r="J182" s="63"/>
    </row>
    <row r="183" spans="1:10" s="60" customFormat="1" x14ac:dyDescent="0.35">
      <c r="A183" s="107">
        <f>[1]MCI!B411</f>
        <v>44627</v>
      </c>
      <c r="B183" s="108">
        <v>63.83</v>
      </c>
      <c r="C183" s="109">
        <v>63.82</v>
      </c>
      <c r="D183" s="104"/>
      <c r="E183" s="106"/>
      <c r="F183" s="104"/>
      <c r="G183" s="104"/>
      <c r="H183" s="104"/>
      <c r="I183" s="63"/>
      <c r="J183" s="63"/>
    </row>
    <row r="184" spans="1:10" s="60" customFormat="1" x14ac:dyDescent="0.35">
      <c r="A184" s="107">
        <f>[1]MCI!B412</f>
        <v>44628</v>
      </c>
      <c r="B184" s="108">
        <v>63.83</v>
      </c>
      <c r="C184" s="109">
        <v>63.83</v>
      </c>
      <c r="D184" s="104"/>
      <c r="E184" s="106"/>
      <c r="F184" s="104"/>
      <c r="G184" s="104"/>
      <c r="H184" s="104"/>
      <c r="I184" s="63"/>
      <c r="J184" s="63"/>
    </row>
    <row r="185" spans="1:10" s="60" customFormat="1" x14ac:dyDescent="0.35">
      <c r="A185" s="107">
        <f>[1]MCI!B413</f>
        <v>44629</v>
      </c>
      <c r="B185" s="108">
        <v>63.83</v>
      </c>
      <c r="C185" s="109">
        <v>63.76</v>
      </c>
      <c r="D185" s="104"/>
      <c r="E185" s="106"/>
      <c r="F185" s="104"/>
      <c r="G185" s="104"/>
      <c r="H185" s="104"/>
      <c r="I185" s="63"/>
      <c r="J185" s="63"/>
    </row>
    <row r="186" spans="1:10" s="60" customFormat="1" x14ac:dyDescent="0.35">
      <c r="A186" s="107">
        <f>[1]MCI!B414</f>
        <v>44630</v>
      </c>
      <c r="B186" s="108">
        <v>63.83</v>
      </c>
      <c r="C186" s="109">
        <v>63.82</v>
      </c>
      <c r="D186" s="104"/>
      <c r="E186" s="106"/>
      <c r="F186" s="104"/>
      <c r="G186" s="104"/>
      <c r="H186" s="104"/>
      <c r="I186" s="63"/>
      <c r="J186" s="63"/>
    </row>
    <row r="187" spans="1:10" s="60" customFormat="1" x14ac:dyDescent="0.35">
      <c r="A187" s="107">
        <f>[1]MCI!B415</f>
        <v>44631</v>
      </c>
      <c r="B187" s="108">
        <v>63.83</v>
      </c>
      <c r="C187" s="109">
        <v>63.83</v>
      </c>
      <c r="D187" s="104"/>
      <c r="E187" s="106"/>
      <c r="F187" s="104"/>
      <c r="G187" s="104"/>
      <c r="H187" s="104"/>
      <c r="I187" s="63"/>
      <c r="J187" s="63"/>
    </row>
    <row r="188" spans="1:10" s="60" customFormat="1" x14ac:dyDescent="0.35">
      <c r="A188" s="107">
        <f>[1]MCI!B416</f>
        <v>44634</v>
      </c>
      <c r="B188" s="108">
        <v>63.83</v>
      </c>
      <c r="C188" s="109">
        <v>63.83</v>
      </c>
      <c r="D188" s="104"/>
      <c r="E188" s="106"/>
      <c r="F188" s="104"/>
      <c r="G188" s="104"/>
      <c r="H188" s="104"/>
      <c r="I188" s="63"/>
      <c r="J188" s="63"/>
    </row>
    <row r="189" spans="1:10" s="60" customFormat="1" x14ac:dyDescent="0.35">
      <c r="A189" s="107">
        <f>[1]MCI!B417</f>
        <v>44635</v>
      </c>
      <c r="B189" s="108">
        <v>63.83</v>
      </c>
      <c r="C189" s="109">
        <v>63.82</v>
      </c>
      <c r="D189" s="104"/>
      <c r="E189" s="106"/>
      <c r="F189" s="104"/>
      <c r="G189" s="104"/>
      <c r="H189" s="104"/>
      <c r="I189" s="63"/>
      <c r="J189" s="63"/>
    </row>
    <row r="190" spans="1:10" s="60" customFormat="1" x14ac:dyDescent="0.35">
      <c r="A190" s="107">
        <f>[1]MCI!B418</f>
        <v>44636</v>
      </c>
      <c r="B190" s="108">
        <v>63.83</v>
      </c>
      <c r="C190" s="109">
        <v>63.82</v>
      </c>
      <c r="D190" s="104"/>
      <c r="E190" s="106"/>
      <c r="F190" s="104"/>
      <c r="G190" s="104"/>
      <c r="H190" s="104"/>
      <c r="I190" s="63"/>
      <c r="J190" s="63"/>
    </row>
    <row r="191" spans="1:10" s="60" customFormat="1" x14ac:dyDescent="0.35">
      <c r="A191" s="107">
        <f>[1]MCI!B419</f>
        <v>44637</v>
      </c>
      <c r="B191" s="108">
        <v>63.83</v>
      </c>
      <c r="C191" s="109">
        <v>63.82</v>
      </c>
      <c r="D191" s="104"/>
      <c r="E191" s="106"/>
      <c r="F191" s="104"/>
      <c r="G191" s="104"/>
      <c r="H191" s="104"/>
      <c r="I191" s="63"/>
      <c r="J191" s="63"/>
    </row>
    <row r="192" spans="1:10" s="60" customFormat="1" x14ac:dyDescent="0.35">
      <c r="A192" s="107">
        <f>[1]MCI!B420</f>
        <v>44638</v>
      </c>
      <c r="B192" s="108">
        <v>63.83</v>
      </c>
      <c r="C192" s="109">
        <v>63.84</v>
      </c>
      <c r="D192" s="104"/>
      <c r="E192" s="106"/>
      <c r="F192" s="104"/>
      <c r="G192" s="104"/>
      <c r="H192" s="104"/>
      <c r="I192" s="63"/>
      <c r="J192" s="63"/>
    </row>
    <row r="193" spans="1:26" s="60" customFormat="1" x14ac:dyDescent="0.35">
      <c r="A193" s="107">
        <f>[1]MCI!B421</f>
        <v>44641</v>
      </c>
      <c r="B193" s="108">
        <v>63.83</v>
      </c>
      <c r="C193" s="109">
        <v>63.8</v>
      </c>
      <c r="D193" s="104"/>
      <c r="E193" s="106"/>
      <c r="F193" s="104"/>
      <c r="G193" s="104"/>
      <c r="H193" s="104"/>
      <c r="I193" s="63"/>
      <c r="J193" s="63"/>
    </row>
    <row r="194" spans="1:26" s="60" customFormat="1" x14ac:dyDescent="0.35">
      <c r="A194" s="107">
        <f>[1]MCI!B422</f>
        <v>44642</v>
      </c>
      <c r="B194" s="108">
        <v>63.83</v>
      </c>
      <c r="C194" s="109">
        <v>63.8</v>
      </c>
      <c r="D194" s="104"/>
      <c r="E194" s="106"/>
      <c r="F194" s="104"/>
      <c r="G194" s="104"/>
      <c r="H194" s="104"/>
      <c r="I194" s="63"/>
      <c r="J194" s="63"/>
    </row>
    <row r="195" spans="1:26" s="60" customFormat="1" x14ac:dyDescent="0.35">
      <c r="A195" s="107">
        <f>[1]MCI!B423</f>
        <v>44643</v>
      </c>
      <c r="B195" s="108">
        <v>63.83</v>
      </c>
      <c r="C195" s="109">
        <v>63.82</v>
      </c>
      <c r="D195" s="104"/>
      <c r="E195" s="106"/>
      <c r="F195" s="104"/>
      <c r="G195" s="104"/>
      <c r="H195" s="104"/>
      <c r="I195" s="63"/>
      <c r="J195" s="63"/>
    </row>
    <row r="196" spans="1:26" s="60" customFormat="1" x14ac:dyDescent="0.35">
      <c r="A196" s="107">
        <f>[1]MCI!B424</f>
        <v>44644</v>
      </c>
      <c r="B196" s="108">
        <v>63.83</v>
      </c>
      <c r="C196" s="109">
        <v>63.84</v>
      </c>
      <c r="D196" s="104"/>
      <c r="E196" s="106"/>
      <c r="F196" s="104"/>
      <c r="G196" s="104"/>
      <c r="H196" s="104"/>
      <c r="I196" s="63"/>
      <c r="J196" s="63"/>
    </row>
    <row r="197" spans="1:26" s="60" customFormat="1" x14ac:dyDescent="0.35">
      <c r="A197" s="107">
        <f>[1]MCI!B425</f>
        <v>44645</v>
      </c>
      <c r="B197" s="108">
        <v>63.83</v>
      </c>
      <c r="C197" s="109">
        <v>63.83</v>
      </c>
      <c r="D197" s="104"/>
      <c r="E197" s="106"/>
      <c r="F197" s="104"/>
      <c r="G197" s="104"/>
      <c r="H197" s="104"/>
      <c r="I197" s="63"/>
      <c r="J197" s="63"/>
    </row>
    <row r="198" spans="1:26" s="60" customFormat="1" x14ac:dyDescent="0.35">
      <c r="A198" s="107">
        <f>[1]MCI!B426</f>
        <v>44648</v>
      </c>
      <c r="B198" s="108">
        <v>63.83</v>
      </c>
      <c r="C198" s="109">
        <v>63.73</v>
      </c>
      <c r="D198" s="104"/>
      <c r="E198" s="106"/>
      <c r="F198" s="104"/>
      <c r="G198" s="104"/>
      <c r="H198" s="104"/>
      <c r="I198" s="63"/>
      <c r="J198" s="63"/>
    </row>
    <row r="199" spans="1:26" s="60" customFormat="1" x14ac:dyDescent="0.35">
      <c r="A199" s="107">
        <f>[1]MCI!B427</f>
        <v>44649</v>
      </c>
      <c r="B199" s="108">
        <v>63.83</v>
      </c>
      <c r="C199" s="109">
        <v>63.88</v>
      </c>
      <c r="D199" s="104"/>
      <c r="E199" s="106"/>
      <c r="F199" s="104"/>
      <c r="G199" s="104"/>
      <c r="H199" s="104"/>
      <c r="I199" s="63"/>
      <c r="J199" s="63"/>
    </row>
    <row r="200" spans="1:26" s="60" customFormat="1" x14ac:dyDescent="0.35">
      <c r="A200" s="107">
        <f>[1]MCI!B428</f>
        <v>44650</v>
      </c>
      <c r="B200" s="108">
        <v>63.83</v>
      </c>
      <c r="C200" s="109">
        <v>63.82</v>
      </c>
      <c r="D200" s="104"/>
      <c r="E200" s="106"/>
      <c r="F200" s="104"/>
      <c r="G200" s="104"/>
      <c r="H200" s="104"/>
      <c r="I200" s="63"/>
      <c r="J200" s="63"/>
    </row>
    <row r="201" spans="1:26" s="60" customFormat="1" x14ac:dyDescent="0.35">
      <c r="A201" s="107">
        <f>[1]MCI!B429</f>
        <v>44651</v>
      </c>
      <c r="B201" s="108">
        <v>63.83</v>
      </c>
      <c r="C201" s="109">
        <v>63.84</v>
      </c>
      <c r="D201" s="104"/>
      <c r="E201" s="106"/>
      <c r="F201" s="104"/>
      <c r="G201" s="104"/>
      <c r="H201" s="104"/>
      <c r="I201" s="63"/>
      <c r="J201" s="63"/>
    </row>
    <row r="202" spans="1:26" s="60" customFormat="1" x14ac:dyDescent="0.35">
      <c r="A202" s="107">
        <v>44652</v>
      </c>
      <c r="B202" s="108">
        <v>63.83</v>
      </c>
      <c r="C202" s="109">
        <v>63.83</v>
      </c>
      <c r="D202" s="104"/>
      <c r="E202" s="106"/>
      <c r="F202" s="104"/>
      <c r="G202" s="104"/>
      <c r="H202" s="104"/>
      <c r="I202" s="63"/>
      <c r="J202" s="63"/>
    </row>
    <row r="203" spans="1:26" s="60" customFormat="1" x14ac:dyDescent="0.35">
      <c r="A203" s="110">
        <v>44655</v>
      </c>
      <c r="B203" s="109">
        <v>63.83</v>
      </c>
      <c r="C203" s="109">
        <v>63.83</v>
      </c>
      <c r="D203" s="104"/>
      <c r="E203" s="104"/>
      <c r="F203" s="104"/>
      <c r="G203" s="104"/>
      <c r="H203" s="104"/>
      <c r="I203" s="63"/>
      <c r="J203" s="63"/>
    </row>
    <row r="204" spans="1:26" s="60" customFormat="1" x14ac:dyDescent="0.35">
      <c r="A204" s="110">
        <v>44656</v>
      </c>
      <c r="B204" s="109">
        <v>63.83</v>
      </c>
      <c r="C204" s="109">
        <v>63.84</v>
      </c>
      <c r="D204" s="104"/>
      <c r="E204" s="104"/>
      <c r="F204" s="104"/>
      <c r="G204" s="104"/>
      <c r="H204" s="104"/>
      <c r="I204" s="63"/>
      <c r="J204" s="63"/>
    </row>
    <row r="205" spans="1:26" x14ac:dyDescent="0.35">
      <c r="A205" s="110">
        <v>44657</v>
      </c>
      <c r="B205" s="109">
        <v>63.83</v>
      </c>
      <c r="C205" s="109">
        <v>63.83</v>
      </c>
      <c r="D205" s="104"/>
      <c r="E205" s="104"/>
      <c r="F205" s="104"/>
      <c r="G205" s="104"/>
      <c r="H205" s="104"/>
      <c r="I205" s="63"/>
      <c r="J205" s="63"/>
      <c r="K205" s="60"/>
      <c r="L205" s="60"/>
      <c r="M205" s="60"/>
      <c r="N205" s="60"/>
      <c r="O205" s="60"/>
      <c r="P205" s="60"/>
      <c r="Q205" s="60"/>
      <c r="R205" s="60"/>
      <c r="S205" s="60"/>
      <c r="T205" s="60"/>
      <c r="U205" s="60"/>
      <c r="V205" s="60"/>
      <c r="W205" s="60"/>
      <c r="X205" s="60"/>
      <c r="Y205" s="60"/>
      <c r="Z205" s="60"/>
    </row>
    <row r="206" spans="1:26" x14ac:dyDescent="0.35">
      <c r="A206" s="110">
        <v>44659</v>
      </c>
      <c r="B206" s="109">
        <v>63.83</v>
      </c>
      <c r="C206" s="109">
        <v>63.83</v>
      </c>
      <c r="D206" s="104"/>
      <c r="E206" s="104"/>
      <c r="F206" s="104"/>
      <c r="G206" s="104"/>
      <c r="H206" s="104"/>
      <c r="I206" s="63"/>
      <c r="J206" s="63"/>
      <c r="K206" s="60"/>
      <c r="L206" s="60"/>
      <c r="M206" s="60"/>
      <c r="N206" s="60"/>
      <c r="O206" s="60"/>
      <c r="P206" s="60"/>
      <c r="Q206" s="60"/>
      <c r="R206" s="60"/>
      <c r="S206" s="60"/>
      <c r="T206" s="60"/>
      <c r="U206" s="60"/>
      <c r="V206" s="60"/>
      <c r="W206" s="60"/>
      <c r="X206" s="60"/>
      <c r="Y206" s="60"/>
      <c r="Z206" s="60"/>
    </row>
    <row r="207" spans="1:26" x14ac:dyDescent="0.35">
      <c r="A207" s="110">
        <v>44662</v>
      </c>
      <c r="B207" s="109">
        <v>63.83</v>
      </c>
      <c r="C207" s="109">
        <v>63.83</v>
      </c>
      <c r="D207" s="104"/>
      <c r="E207" s="104"/>
      <c r="F207" s="104"/>
      <c r="G207" s="104"/>
      <c r="H207" s="104"/>
      <c r="I207" s="63"/>
      <c r="J207" s="63"/>
      <c r="K207" s="60"/>
      <c r="L207" s="60"/>
      <c r="M207" s="60"/>
      <c r="N207" s="60"/>
      <c r="O207" s="60"/>
      <c r="P207" s="60"/>
      <c r="Q207" s="60"/>
      <c r="R207" s="60"/>
      <c r="S207" s="60"/>
      <c r="T207" s="60"/>
      <c r="U207" s="60"/>
      <c r="V207" s="60"/>
      <c r="W207" s="60"/>
      <c r="X207" s="60"/>
      <c r="Y207" s="60"/>
      <c r="Z207" s="60"/>
    </row>
    <row r="208" spans="1:26" x14ac:dyDescent="0.35">
      <c r="A208" s="110">
        <v>44663</v>
      </c>
      <c r="B208" s="109">
        <v>63.83</v>
      </c>
      <c r="C208" s="109">
        <v>63.77</v>
      </c>
      <c r="D208" s="104"/>
      <c r="E208" s="104"/>
      <c r="F208" s="104"/>
      <c r="G208" s="104"/>
      <c r="H208" s="104"/>
      <c r="I208" s="63"/>
      <c r="J208" s="63"/>
      <c r="K208" s="60"/>
      <c r="L208" s="60"/>
      <c r="M208" s="60"/>
      <c r="N208" s="60"/>
      <c r="O208" s="60"/>
      <c r="P208" s="60"/>
      <c r="Q208" s="60"/>
      <c r="R208" s="60"/>
      <c r="S208" s="60"/>
      <c r="T208" s="60"/>
      <c r="U208" s="60"/>
      <c r="V208" s="60"/>
      <c r="W208" s="60"/>
      <c r="X208" s="60"/>
      <c r="Y208" s="60"/>
      <c r="Z208" s="60"/>
    </row>
    <row r="209" spans="1:26" x14ac:dyDescent="0.35">
      <c r="A209" s="110">
        <v>44664</v>
      </c>
      <c r="B209" s="109">
        <v>63.83</v>
      </c>
      <c r="C209" s="109">
        <v>63.83</v>
      </c>
      <c r="D209" s="104"/>
      <c r="E209" s="104"/>
      <c r="F209" s="104"/>
      <c r="G209" s="104"/>
      <c r="H209" s="104"/>
      <c r="I209" s="63"/>
      <c r="J209" s="63"/>
      <c r="K209" s="60"/>
      <c r="L209" s="60"/>
      <c r="M209" s="60"/>
      <c r="N209" s="60"/>
      <c r="O209" s="60"/>
      <c r="P209" s="60"/>
      <c r="Q209" s="60"/>
      <c r="R209" s="60"/>
      <c r="S209" s="60"/>
      <c r="T209" s="60"/>
      <c r="U209" s="60"/>
      <c r="V209" s="60"/>
      <c r="W209" s="60"/>
      <c r="X209" s="60"/>
      <c r="Y209" s="60"/>
      <c r="Z209" s="60"/>
    </row>
    <row r="210" spans="1:26" x14ac:dyDescent="0.35">
      <c r="A210" s="110">
        <v>44665</v>
      </c>
      <c r="B210" s="109">
        <v>63.83</v>
      </c>
      <c r="C210" s="109">
        <v>63.83</v>
      </c>
      <c r="D210" s="104"/>
      <c r="E210" s="104"/>
      <c r="F210" s="104"/>
      <c r="G210" s="104"/>
      <c r="H210" s="104"/>
      <c r="I210" s="63"/>
      <c r="J210" s="63"/>
      <c r="K210" s="60"/>
      <c r="L210" s="60"/>
      <c r="M210" s="60"/>
      <c r="N210" s="60"/>
      <c r="O210" s="60"/>
      <c r="P210" s="60"/>
      <c r="Q210" s="60"/>
      <c r="R210" s="60"/>
      <c r="S210" s="60"/>
      <c r="T210" s="60"/>
      <c r="U210" s="60"/>
      <c r="V210" s="60"/>
      <c r="W210" s="60"/>
      <c r="X210" s="60"/>
      <c r="Y210" s="60"/>
      <c r="Z210" s="60"/>
    </row>
    <row r="211" spans="1:26" x14ac:dyDescent="0.35">
      <c r="A211" s="110">
        <v>44669</v>
      </c>
      <c r="B211" s="109">
        <v>63.83</v>
      </c>
      <c r="C211" s="109">
        <v>63.83</v>
      </c>
      <c r="D211" s="104"/>
      <c r="E211" s="104"/>
      <c r="F211" s="104"/>
      <c r="G211" s="104"/>
      <c r="H211" s="104"/>
      <c r="I211" s="63"/>
      <c r="J211" s="63"/>
      <c r="K211" s="60"/>
      <c r="L211" s="60"/>
      <c r="M211" s="60"/>
      <c r="N211" s="60"/>
      <c r="O211" s="60"/>
      <c r="P211" s="60"/>
      <c r="Q211" s="60"/>
      <c r="R211" s="60"/>
      <c r="S211" s="60"/>
      <c r="T211" s="60"/>
      <c r="U211" s="60"/>
      <c r="V211" s="60"/>
      <c r="W211" s="60"/>
      <c r="X211" s="60"/>
      <c r="Y211" s="60"/>
      <c r="Z211" s="60"/>
    </row>
    <row r="212" spans="1:26" x14ac:dyDescent="0.35">
      <c r="A212" s="110">
        <v>44670</v>
      </c>
      <c r="B212" s="109">
        <v>63.83</v>
      </c>
      <c r="C212" s="109">
        <v>63.83</v>
      </c>
      <c r="D212" s="104"/>
      <c r="E212" s="104"/>
      <c r="F212" s="104"/>
      <c r="G212" s="104"/>
      <c r="H212" s="104"/>
      <c r="I212" s="63"/>
      <c r="J212" s="63"/>
      <c r="K212" s="60"/>
      <c r="L212" s="60"/>
      <c r="M212" s="60"/>
      <c r="N212" s="60"/>
      <c r="O212" s="60"/>
      <c r="P212" s="60"/>
      <c r="Q212" s="60"/>
      <c r="R212" s="60"/>
      <c r="S212" s="60"/>
      <c r="T212" s="60"/>
      <c r="U212" s="60"/>
      <c r="V212" s="60"/>
      <c r="W212" s="60"/>
      <c r="X212" s="60"/>
      <c r="Y212" s="60"/>
      <c r="Z212" s="60"/>
    </row>
    <row r="213" spans="1:26" x14ac:dyDescent="0.35">
      <c r="A213" s="110">
        <v>44671</v>
      </c>
      <c r="B213" s="109">
        <v>63.83</v>
      </c>
      <c r="C213" s="109">
        <v>63.84</v>
      </c>
      <c r="D213" s="104"/>
      <c r="E213" s="104"/>
      <c r="F213" s="104"/>
      <c r="G213" s="104"/>
      <c r="H213" s="104"/>
      <c r="I213" s="63"/>
      <c r="J213" s="63"/>
      <c r="K213" s="60"/>
      <c r="L213" s="60"/>
      <c r="M213" s="60"/>
      <c r="N213" s="60"/>
      <c r="O213" s="60"/>
      <c r="P213" s="60"/>
      <c r="Q213" s="60"/>
      <c r="R213" s="60"/>
      <c r="S213" s="60"/>
      <c r="T213" s="60"/>
      <c r="U213" s="60"/>
      <c r="V213" s="60"/>
      <c r="W213" s="60"/>
      <c r="X213" s="60"/>
      <c r="Y213" s="60"/>
      <c r="Z213" s="60"/>
    </row>
    <row r="214" spans="1:26" x14ac:dyDescent="0.35">
      <c r="A214" s="110">
        <v>44672</v>
      </c>
      <c r="B214" s="109">
        <v>63.83</v>
      </c>
      <c r="C214" s="109">
        <v>63.85</v>
      </c>
      <c r="D214" s="104"/>
      <c r="E214" s="104"/>
      <c r="F214" s="104"/>
      <c r="G214" s="104"/>
      <c r="H214" s="104"/>
      <c r="I214" s="63"/>
      <c r="J214" s="63"/>
      <c r="K214" s="60"/>
      <c r="L214" s="60"/>
      <c r="M214" s="60"/>
      <c r="N214" s="60"/>
      <c r="O214" s="60"/>
      <c r="P214" s="60"/>
      <c r="Q214" s="60"/>
      <c r="R214" s="60"/>
      <c r="S214" s="60"/>
      <c r="T214" s="60"/>
      <c r="U214" s="60"/>
      <c r="V214" s="60"/>
      <c r="W214" s="60"/>
      <c r="X214" s="60"/>
      <c r="Y214" s="60"/>
      <c r="Z214" s="60"/>
    </row>
    <row r="215" spans="1:26" x14ac:dyDescent="0.35">
      <c r="A215" s="110">
        <v>44673</v>
      </c>
      <c r="B215" s="109">
        <v>63.83</v>
      </c>
      <c r="C215" s="109">
        <v>63.83</v>
      </c>
      <c r="D215" s="104"/>
      <c r="E215" s="104"/>
      <c r="F215" s="104"/>
      <c r="G215" s="104"/>
      <c r="H215" s="104"/>
      <c r="I215" s="63"/>
      <c r="J215" s="63"/>
      <c r="K215" s="60"/>
      <c r="L215" s="60"/>
      <c r="M215" s="60"/>
      <c r="N215" s="60"/>
      <c r="O215" s="60"/>
      <c r="P215" s="60"/>
      <c r="Q215" s="60"/>
      <c r="R215" s="60"/>
      <c r="S215" s="60"/>
      <c r="T215" s="60"/>
      <c r="U215" s="60"/>
      <c r="V215" s="60"/>
      <c r="W215" s="60"/>
      <c r="X215" s="60"/>
      <c r="Y215" s="60"/>
      <c r="Z215" s="60"/>
    </row>
    <row r="216" spans="1:26" x14ac:dyDescent="0.35">
      <c r="A216" s="110">
        <v>43946</v>
      </c>
      <c r="B216" s="109">
        <v>63.83</v>
      </c>
      <c r="C216" s="109">
        <v>63.81</v>
      </c>
      <c r="D216" s="104"/>
      <c r="E216" s="104"/>
      <c r="F216" s="104"/>
      <c r="G216" s="104"/>
      <c r="H216" s="104"/>
      <c r="I216" s="63"/>
      <c r="J216" s="63"/>
      <c r="K216" s="60"/>
      <c r="L216" s="60"/>
      <c r="M216" s="60"/>
      <c r="N216" s="60"/>
      <c r="O216" s="60"/>
      <c r="P216" s="60"/>
      <c r="Q216" s="60"/>
      <c r="R216" s="60"/>
      <c r="S216" s="60"/>
      <c r="T216" s="60"/>
      <c r="U216" s="60"/>
      <c r="V216" s="60"/>
      <c r="W216" s="60"/>
      <c r="X216" s="60"/>
      <c r="Y216" s="60"/>
      <c r="Z216" s="60"/>
    </row>
    <row r="217" spans="1:26" x14ac:dyDescent="0.35">
      <c r="A217" s="110">
        <v>44677</v>
      </c>
      <c r="B217" s="109">
        <v>63.83</v>
      </c>
      <c r="C217" s="109">
        <v>63.83</v>
      </c>
      <c r="D217" s="104"/>
      <c r="E217" s="104"/>
      <c r="F217" s="104"/>
      <c r="G217" s="104"/>
      <c r="H217" s="104"/>
      <c r="I217" s="63"/>
      <c r="J217" s="63"/>
      <c r="K217" s="60"/>
      <c r="L217" s="60"/>
      <c r="M217" s="60"/>
      <c r="N217" s="60"/>
      <c r="O217" s="60"/>
      <c r="P217" s="60"/>
      <c r="Q217" s="60"/>
      <c r="R217" s="60"/>
      <c r="S217" s="60"/>
      <c r="T217" s="60"/>
      <c r="U217" s="60"/>
      <c r="V217" s="60"/>
      <c r="W217" s="60"/>
      <c r="X217" s="60"/>
      <c r="Y217" s="60"/>
      <c r="Z217" s="60"/>
    </row>
    <row r="218" spans="1:26" x14ac:dyDescent="0.35">
      <c r="A218" s="110">
        <v>44678</v>
      </c>
      <c r="B218" s="109">
        <v>63.83</v>
      </c>
      <c r="C218" s="109">
        <v>63.82</v>
      </c>
      <c r="D218" s="104"/>
      <c r="E218" s="104"/>
      <c r="F218" s="104"/>
      <c r="G218" s="104"/>
      <c r="H218" s="104"/>
      <c r="I218" s="63"/>
      <c r="J218" s="63"/>
      <c r="K218" s="60"/>
      <c r="L218" s="60"/>
      <c r="M218" s="60"/>
      <c r="N218" s="60"/>
      <c r="O218" s="60"/>
      <c r="P218" s="60"/>
      <c r="Q218" s="60"/>
      <c r="R218" s="60"/>
      <c r="S218" s="60"/>
      <c r="T218" s="60"/>
      <c r="U218" s="60"/>
      <c r="V218" s="60"/>
      <c r="W218" s="60"/>
      <c r="X218" s="60"/>
      <c r="Y218" s="60"/>
      <c r="Z218" s="60"/>
    </row>
    <row r="219" spans="1:26" x14ac:dyDescent="0.35">
      <c r="A219" s="110">
        <v>44679</v>
      </c>
      <c r="B219" s="109">
        <v>63.83</v>
      </c>
      <c r="C219" s="109">
        <v>63.83</v>
      </c>
      <c r="D219" s="104"/>
      <c r="E219" s="104"/>
      <c r="F219" s="104"/>
      <c r="G219" s="104"/>
      <c r="H219" s="104"/>
      <c r="I219" s="63"/>
      <c r="J219" s="63"/>
      <c r="K219" s="60"/>
      <c r="L219" s="60"/>
      <c r="M219" s="60"/>
      <c r="N219" s="60"/>
      <c r="O219" s="60"/>
      <c r="P219" s="60"/>
      <c r="Q219" s="60"/>
      <c r="R219" s="60"/>
      <c r="S219" s="60"/>
      <c r="T219" s="60"/>
      <c r="U219" s="60"/>
      <c r="V219" s="60"/>
      <c r="W219" s="60"/>
      <c r="X219" s="60"/>
      <c r="Y219" s="60"/>
      <c r="Z219" s="60"/>
    </row>
    <row r="220" spans="1:26" x14ac:dyDescent="0.35">
      <c r="A220" s="110">
        <v>44680</v>
      </c>
      <c r="B220" s="109">
        <v>63.83</v>
      </c>
      <c r="C220" s="109">
        <v>63.83</v>
      </c>
      <c r="D220" s="104"/>
      <c r="E220" s="104"/>
      <c r="F220" s="104"/>
      <c r="G220" s="104"/>
      <c r="H220" s="104"/>
      <c r="I220" s="63"/>
      <c r="J220" s="63"/>
      <c r="K220" s="60"/>
      <c r="L220" s="60"/>
      <c r="M220" s="60"/>
      <c r="N220" s="60"/>
      <c r="O220" s="60"/>
      <c r="P220" s="60"/>
      <c r="Q220" s="60"/>
      <c r="R220" s="60"/>
      <c r="S220" s="60"/>
      <c r="T220" s="60"/>
      <c r="U220" s="60"/>
      <c r="V220" s="60"/>
      <c r="W220" s="60"/>
      <c r="X220" s="60"/>
      <c r="Y220" s="60"/>
      <c r="Z220" s="60"/>
    </row>
    <row r="221" spans="1:26" x14ac:dyDescent="0.35">
      <c r="A221" s="110">
        <v>44684</v>
      </c>
      <c r="B221" s="109">
        <v>63.83</v>
      </c>
      <c r="C221" s="109">
        <v>63.83</v>
      </c>
      <c r="D221" s="104"/>
      <c r="E221" s="104"/>
      <c r="F221" s="104"/>
      <c r="G221" s="104"/>
      <c r="H221" s="104"/>
      <c r="I221" s="63"/>
      <c r="J221" s="63"/>
      <c r="K221" s="60"/>
      <c r="L221" s="60"/>
      <c r="M221" s="60"/>
      <c r="N221" s="60"/>
      <c r="O221" s="60"/>
      <c r="P221" s="60"/>
      <c r="Q221" s="60"/>
      <c r="R221" s="60"/>
      <c r="S221" s="60"/>
      <c r="T221" s="60"/>
      <c r="U221" s="60"/>
      <c r="V221" s="60"/>
      <c r="W221" s="60"/>
      <c r="X221" s="60"/>
      <c r="Y221" s="60"/>
      <c r="Z221" s="60"/>
    </row>
    <row r="222" spans="1:26" x14ac:dyDescent="0.35">
      <c r="A222" s="110">
        <v>44685</v>
      </c>
      <c r="B222" s="109">
        <v>63.83</v>
      </c>
      <c r="C222" s="109">
        <v>63.84</v>
      </c>
      <c r="D222" s="104"/>
      <c r="E222" s="104"/>
      <c r="F222" s="104"/>
      <c r="G222" s="104"/>
      <c r="H222" s="104"/>
      <c r="I222" s="63"/>
      <c r="J222" s="63"/>
      <c r="K222" s="60"/>
      <c r="L222" s="60"/>
      <c r="M222" s="60"/>
      <c r="N222" s="60"/>
      <c r="O222" s="60"/>
      <c r="P222" s="60"/>
      <c r="Q222" s="60"/>
      <c r="R222" s="60"/>
      <c r="S222" s="60"/>
      <c r="T222" s="60"/>
      <c r="U222" s="60"/>
      <c r="V222" s="60"/>
      <c r="W222" s="60"/>
      <c r="X222" s="60"/>
      <c r="Y222" s="60"/>
      <c r="Z222" s="60"/>
    </row>
    <row r="223" spans="1:26" x14ac:dyDescent="0.35">
      <c r="A223" s="110">
        <v>44686</v>
      </c>
      <c r="B223" s="109">
        <v>63.83</v>
      </c>
      <c r="C223" s="109">
        <v>63.82</v>
      </c>
      <c r="D223" s="104"/>
      <c r="E223" s="104"/>
      <c r="F223" s="104"/>
      <c r="G223" s="104"/>
      <c r="H223" s="104"/>
      <c r="I223" s="63"/>
      <c r="J223" s="63"/>
      <c r="K223" s="60"/>
      <c r="L223" s="60"/>
      <c r="M223" s="60"/>
      <c r="N223" s="60"/>
      <c r="O223" s="60"/>
      <c r="P223" s="60"/>
      <c r="Q223" s="60"/>
      <c r="R223" s="60"/>
      <c r="S223" s="60"/>
      <c r="T223" s="60"/>
      <c r="U223" s="60"/>
      <c r="V223" s="60"/>
      <c r="W223" s="60"/>
      <c r="X223" s="60"/>
      <c r="Y223" s="60"/>
      <c r="Z223" s="60"/>
    </row>
    <row r="224" spans="1:26" x14ac:dyDescent="0.35">
      <c r="A224" s="110">
        <v>44687</v>
      </c>
      <c r="B224" s="109">
        <v>63.83</v>
      </c>
      <c r="C224" s="109">
        <v>63.82</v>
      </c>
      <c r="D224" s="104"/>
      <c r="E224" s="104"/>
      <c r="F224" s="104"/>
      <c r="G224" s="104"/>
      <c r="H224" s="104"/>
      <c r="I224" s="63"/>
      <c r="J224" s="63"/>
      <c r="K224" s="60"/>
      <c r="L224" s="60"/>
      <c r="M224" s="60"/>
      <c r="N224" s="60"/>
      <c r="O224" s="60"/>
      <c r="P224" s="60"/>
      <c r="Q224" s="60"/>
      <c r="R224" s="60"/>
      <c r="S224" s="60"/>
      <c r="T224" s="60"/>
      <c r="U224" s="60"/>
      <c r="V224" s="60"/>
      <c r="W224" s="60"/>
      <c r="X224" s="60"/>
      <c r="Y224" s="60"/>
      <c r="Z224" s="60"/>
    </row>
    <row r="225" spans="1:26" x14ac:dyDescent="0.35">
      <c r="A225" s="110">
        <v>44690</v>
      </c>
      <c r="B225" s="109">
        <v>63.83</v>
      </c>
      <c r="C225" s="109">
        <v>63.82</v>
      </c>
      <c r="D225" s="104"/>
      <c r="E225" s="104"/>
      <c r="F225" s="104"/>
      <c r="G225" s="104"/>
      <c r="H225" s="104"/>
      <c r="I225" s="63"/>
      <c r="J225" s="63"/>
      <c r="K225" s="60"/>
      <c r="L225" s="60"/>
      <c r="M225" s="60"/>
      <c r="N225" s="60"/>
      <c r="O225" s="60"/>
      <c r="P225" s="60"/>
      <c r="Q225" s="60"/>
      <c r="R225" s="60"/>
      <c r="S225" s="60"/>
      <c r="T225" s="60"/>
      <c r="U225" s="60"/>
      <c r="V225" s="60"/>
      <c r="W225" s="60"/>
      <c r="X225" s="60"/>
      <c r="Y225" s="60"/>
      <c r="Z225" s="60"/>
    </row>
    <row r="226" spans="1:26" x14ac:dyDescent="0.35">
      <c r="A226" s="110">
        <v>44691</v>
      </c>
      <c r="B226" s="109">
        <v>63.83</v>
      </c>
      <c r="C226" s="109">
        <v>63.83</v>
      </c>
      <c r="D226" s="104"/>
      <c r="E226" s="104"/>
      <c r="F226" s="104"/>
      <c r="G226" s="104"/>
      <c r="H226" s="104"/>
      <c r="I226" s="63"/>
      <c r="J226" s="63"/>
      <c r="K226" s="60"/>
      <c r="L226" s="60"/>
      <c r="M226" s="60"/>
      <c r="N226" s="60"/>
      <c r="O226" s="60"/>
      <c r="P226" s="60"/>
      <c r="Q226" s="60"/>
      <c r="R226" s="60"/>
      <c r="S226" s="60"/>
      <c r="T226" s="60"/>
      <c r="U226" s="60"/>
      <c r="V226" s="60"/>
      <c r="W226" s="60"/>
      <c r="X226" s="60"/>
      <c r="Y226" s="60"/>
      <c r="Z226" s="60"/>
    </row>
    <row r="227" spans="1:26" x14ac:dyDescent="0.35">
      <c r="A227" s="110">
        <v>44692</v>
      </c>
      <c r="B227" s="109">
        <v>63.83</v>
      </c>
      <c r="C227" s="109">
        <v>63.83</v>
      </c>
      <c r="D227" s="104"/>
      <c r="E227" s="104"/>
      <c r="F227" s="104"/>
      <c r="G227" s="104"/>
      <c r="H227" s="104"/>
      <c r="I227" s="63"/>
      <c r="J227" s="63"/>
      <c r="K227" s="60"/>
      <c r="L227" s="60"/>
      <c r="M227" s="60"/>
      <c r="N227" s="60"/>
      <c r="O227" s="60"/>
      <c r="P227" s="60"/>
      <c r="Q227" s="60"/>
      <c r="R227" s="60"/>
      <c r="S227" s="60"/>
      <c r="T227" s="60"/>
      <c r="U227" s="60"/>
      <c r="V227" s="60"/>
      <c r="W227" s="60"/>
      <c r="X227" s="60"/>
      <c r="Y227" s="60"/>
      <c r="Z227" s="60"/>
    </row>
    <row r="228" spans="1:26" x14ac:dyDescent="0.35">
      <c r="A228" s="110">
        <v>44693</v>
      </c>
      <c r="B228" s="109">
        <v>63.83</v>
      </c>
      <c r="C228" s="109">
        <v>63.79</v>
      </c>
      <c r="D228" s="104"/>
      <c r="E228" s="104"/>
      <c r="F228" s="104"/>
      <c r="G228" s="104"/>
      <c r="H228" s="104"/>
      <c r="I228" s="63"/>
      <c r="J228" s="63"/>
      <c r="K228" s="60"/>
      <c r="L228" s="60"/>
      <c r="M228" s="60"/>
      <c r="N228" s="60"/>
      <c r="O228" s="60"/>
      <c r="P228" s="60"/>
      <c r="Q228" s="60"/>
      <c r="R228" s="60"/>
      <c r="S228" s="60"/>
      <c r="T228" s="60"/>
      <c r="U228" s="60"/>
      <c r="V228" s="60"/>
      <c r="W228" s="60"/>
      <c r="X228" s="60"/>
      <c r="Y228" s="60"/>
      <c r="Z228" s="60"/>
    </row>
    <row r="229" spans="1:26" x14ac:dyDescent="0.35">
      <c r="A229" s="110">
        <v>44694</v>
      </c>
      <c r="B229" s="109">
        <v>63.83</v>
      </c>
      <c r="C229" s="109">
        <v>63.83</v>
      </c>
      <c r="D229" s="104"/>
      <c r="E229" s="104"/>
      <c r="F229" s="104"/>
      <c r="G229" s="104"/>
      <c r="H229" s="104"/>
      <c r="I229" s="63"/>
      <c r="J229" s="63"/>
      <c r="K229" s="60"/>
      <c r="L229" s="60"/>
      <c r="M229" s="60"/>
      <c r="N229" s="60"/>
      <c r="O229" s="60"/>
      <c r="P229" s="60"/>
      <c r="Q229" s="60"/>
      <c r="R229" s="60"/>
      <c r="S229" s="60"/>
      <c r="T229" s="60"/>
      <c r="U229" s="60"/>
      <c r="V229" s="60"/>
      <c r="W229" s="60"/>
      <c r="X229" s="60"/>
      <c r="Y229" s="60"/>
      <c r="Z229" s="60"/>
    </row>
    <row r="230" spans="1:26" x14ac:dyDescent="0.35">
      <c r="A230" s="110">
        <v>44697</v>
      </c>
      <c r="B230" s="109">
        <v>63.83</v>
      </c>
      <c r="C230" s="109">
        <v>63.85</v>
      </c>
      <c r="D230" s="104"/>
      <c r="E230" s="104"/>
      <c r="F230" s="104"/>
      <c r="G230" s="104"/>
      <c r="H230" s="104"/>
      <c r="I230" s="63"/>
      <c r="J230" s="63"/>
      <c r="K230" s="60"/>
      <c r="L230" s="60"/>
      <c r="M230" s="60"/>
      <c r="N230" s="60"/>
      <c r="O230" s="60"/>
      <c r="P230" s="60"/>
      <c r="Q230" s="60"/>
      <c r="R230" s="60"/>
      <c r="S230" s="60"/>
      <c r="T230" s="60"/>
      <c r="U230" s="60"/>
      <c r="V230" s="60"/>
      <c r="W230" s="60"/>
      <c r="X230" s="60"/>
      <c r="Y230" s="60"/>
      <c r="Z230" s="60"/>
    </row>
    <row r="231" spans="1:26" x14ac:dyDescent="0.35">
      <c r="A231" s="110">
        <v>44698</v>
      </c>
      <c r="B231" s="109">
        <v>63.83</v>
      </c>
      <c r="C231" s="109">
        <v>63.82</v>
      </c>
      <c r="D231" s="104"/>
      <c r="E231" s="104"/>
      <c r="F231" s="104"/>
      <c r="G231" s="104"/>
      <c r="H231" s="104"/>
      <c r="I231" s="63"/>
      <c r="J231" s="63"/>
      <c r="K231" s="60"/>
      <c r="L231" s="60"/>
      <c r="M231" s="60"/>
      <c r="N231" s="60"/>
      <c r="O231" s="60"/>
      <c r="P231" s="60"/>
      <c r="Q231" s="60"/>
      <c r="R231" s="60"/>
      <c r="S231" s="60"/>
      <c r="T231" s="60"/>
      <c r="U231" s="60"/>
      <c r="V231" s="60"/>
      <c r="W231" s="60"/>
      <c r="X231" s="60"/>
      <c r="Y231" s="60"/>
      <c r="Z231" s="60"/>
    </row>
    <row r="232" spans="1:26" x14ac:dyDescent="0.35">
      <c r="A232" s="110">
        <v>44699</v>
      </c>
      <c r="B232" s="109">
        <v>63.83</v>
      </c>
      <c r="C232" s="109">
        <v>63.83</v>
      </c>
      <c r="D232" s="104"/>
      <c r="E232" s="104"/>
      <c r="F232" s="104"/>
      <c r="G232" s="104"/>
      <c r="H232" s="104"/>
      <c r="I232" s="63"/>
      <c r="J232" s="63"/>
      <c r="K232" s="60"/>
      <c r="L232" s="60"/>
      <c r="M232" s="60"/>
      <c r="N232" s="60"/>
      <c r="O232" s="60"/>
      <c r="P232" s="60"/>
      <c r="Q232" s="60"/>
      <c r="R232" s="60"/>
      <c r="S232" s="60"/>
      <c r="T232" s="60"/>
      <c r="U232" s="60"/>
      <c r="V232" s="60"/>
      <c r="W232" s="60"/>
      <c r="X232" s="60"/>
      <c r="Y232" s="60"/>
      <c r="Z232" s="60"/>
    </row>
    <row r="233" spans="1:26" x14ac:dyDescent="0.35">
      <c r="A233" s="110">
        <v>44700</v>
      </c>
      <c r="B233" s="109">
        <v>63.83</v>
      </c>
      <c r="C233" s="109">
        <v>63.83</v>
      </c>
      <c r="D233" s="104"/>
      <c r="E233" s="104"/>
      <c r="F233" s="104"/>
      <c r="G233" s="104"/>
      <c r="H233" s="104"/>
      <c r="I233" s="63"/>
      <c r="J233" s="63"/>
      <c r="K233" s="60"/>
      <c r="L233" s="60"/>
      <c r="M233" s="60"/>
      <c r="N233" s="60"/>
      <c r="O233" s="60"/>
      <c r="P233" s="60"/>
      <c r="Q233" s="60"/>
      <c r="R233" s="60"/>
      <c r="S233" s="60"/>
      <c r="T233" s="60"/>
      <c r="U233" s="60"/>
      <c r="V233" s="60"/>
      <c r="W233" s="60"/>
      <c r="X233" s="60"/>
      <c r="Y233" s="60"/>
      <c r="Z233" s="60"/>
    </row>
    <row r="234" spans="1:26" x14ac:dyDescent="0.35">
      <c r="A234" s="110">
        <v>44701</v>
      </c>
      <c r="B234" s="109">
        <v>63.83</v>
      </c>
      <c r="C234" s="109">
        <v>63.84</v>
      </c>
      <c r="D234" s="104"/>
      <c r="E234" s="104"/>
      <c r="F234" s="104"/>
      <c r="G234" s="104"/>
      <c r="H234" s="104"/>
      <c r="I234" s="63"/>
      <c r="J234" s="63"/>
      <c r="K234" s="60"/>
      <c r="L234" s="60"/>
      <c r="M234" s="60"/>
      <c r="N234" s="60"/>
      <c r="O234" s="60"/>
      <c r="P234" s="60"/>
      <c r="Q234" s="60"/>
      <c r="R234" s="60"/>
      <c r="S234" s="60"/>
      <c r="T234" s="60"/>
      <c r="U234" s="60"/>
      <c r="V234" s="60"/>
      <c r="W234" s="60"/>
      <c r="X234" s="60"/>
      <c r="Y234" s="60"/>
      <c r="Z234" s="60"/>
    </row>
    <row r="235" spans="1:26" x14ac:dyDescent="0.35">
      <c r="A235" s="110">
        <v>44704</v>
      </c>
      <c r="B235" s="109">
        <v>63.83</v>
      </c>
      <c r="C235" s="109">
        <v>63.84</v>
      </c>
      <c r="D235" s="104"/>
      <c r="E235" s="104"/>
      <c r="F235" s="104"/>
      <c r="G235" s="104"/>
      <c r="H235" s="104"/>
      <c r="I235" s="63"/>
      <c r="J235" s="63"/>
      <c r="K235" s="60"/>
      <c r="L235" s="60"/>
      <c r="M235" s="60"/>
      <c r="N235" s="60"/>
      <c r="O235" s="60"/>
      <c r="P235" s="60"/>
      <c r="Q235" s="60"/>
      <c r="R235" s="60"/>
      <c r="S235" s="60"/>
      <c r="T235" s="60"/>
      <c r="U235" s="60"/>
      <c r="V235" s="60"/>
      <c r="W235" s="60"/>
      <c r="X235" s="60"/>
      <c r="Y235" s="60"/>
      <c r="Z235" s="60"/>
    </row>
    <row r="236" spans="1:26" x14ac:dyDescent="0.35">
      <c r="A236" s="110">
        <v>44705</v>
      </c>
      <c r="B236" s="109">
        <v>63.83</v>
      </c>
      <c r="C236" s="109">
        <v>63.83</v>
      </c>
      <c r="D236" s="104"/>
      <c r="E236" s="104"/>
      <c r="F236" s="104"/>
      <c r="G236" s="104"/>
      <c r="H236" s="104"/>
      <c r="I236" s="63"/>
      <c r="J236" s="63"/>
      <c r="K236" s="60"/>
      <c r="L236" s="60"/>
      <c r="M236" s="60"/>
      <c r="N236" s="60"/>
      <c r="O236" s="60"/>
      <c r="P236" s="60"/>
      <c r="Q236" s="60"/>
      <c r="R236" s="60"/>
      <c r="S236" s="60"/>
      <c r="T236" s="60"/>
      <c r="U236" s="60"/>
      <c r="V236" s="60"/>
      <c r="W236" s="60"/>
      <c r="X236" s="60"/>
      <c r="Y236" s="60"/>
      <c r="Z236" s="60"/>
    </row>
    <row r="237" spans="1:26" x14ac:dyDescent="0.35">
      <c r="A237" s="110">
        <v>44706</v>
      </c>
      <c r="B237" s="109">
        <v>63.84</v>
      </c>
      <c r="C237" s="109">
        <v>63.79</v>
      </c>
      <c r="D237" s="104"/>
      <c r="E237" s="104"/>
      <c r="F237" s="104"/>
      <c r="G237" s="104"/>
      <c r="H237" s="104"/>
      <c r="I237" s="63"/>
      <c r="J237" s="63"/>
      <c r="K237" s="60"/>
      <c r="L237" s="60"/>
      <c r="M237" s="60"/>
      <c r="N237" s="60"/>
      <c r="O237" s="60"/>
      <c r="P237" s="60"/>
      <c r="Q237" s="60"/>
      <c r="R237" s="60"/>
      <c r="S237" s="60"/>
      <c r="T237" s="60"/>
      <c r="U237" s="60"/>
      <c r="V237" s="60"/>
      <c r="W237" s="60"/>
      <c r="X237" s="60"/>
      <c r="Y237" s="60"/>
      <c r="Z237" s="60"/>
    </row>
    <row r="238" spans="1:26" x14ac:dyDescent="0.35">
      <c r="A238" s="110">
        <v>44707</v>
      </c>
      <c r="B238" s="109">
        <v>63.84</v>
      </c>
      <c r="C238" s="109">
        <v>63.87</v>
      </c>
      <c r="D238" s="104"/>
      <c r="E238" s="104"/>
      <c r="F238" s="104"/>
      <c r="G238" s="104"/>
      <c r="H238" s="104"/>
      <c r="I238" s="63"/>
      <c r="J238" s="63"/>
      <c r="K238" s="60"/>
      <c r="L238" s="60"/>
      <c r="M238" s="60"/>
      <c r="N238" s="60"/>
      <c r="O238" s="60"/>
      <c r="P238" s="60"/>
      <c r="Q238" s="60"/>
      <c r="R238" s="60"/>
      <c r="S238" s="60"/>
      <c r="T238" s="60"/>
      <c r="U238" s="60"/>
      <c r="V238" s="60"/>
      <c r="W238" s="60"/>
      <c r="X238" s="60"/>
      <c r="Y238" s="60"/>
      <c r="Z238" s="60"/>
    </row>
    <row r="239" spans="1:26" x14ac:dyDescent="0.35">
      <c r="A239" s="110">
        <v>44708</v>
      </c>
      <c r="B239" s="109">
        <v>63.84</v>
      </c>
      <c r="C239" s="109">
        <v>63.91</v>
      </c>
      <c r="D239" s="104"/>
      <c r="E239" s="104"/>
      <c r="F239" s="104"/>
      <c r="G239" s="104"/>
      <c r="H239" s="104"/>
      <c r="I239" s="60"/>
      <c r="J239" s="60"/>
      <c r="K239" s="60"/>
      <c r="L239" s="60"/>
      <c r="M239" s="60"/>
      <c r="N239" s="60"/>
      <c r="O239" s="60"/>
      <c r="P239" s="60"/>
      <c r="Q239" s="60"/>
      <c r="R239" s="60"/>
      <c r="S239" s="60"/>
      <c r="T239" s="60"/>
      <c r="U239" s="60"/>
      <c r="V239" s="60"/>
      <c r="W239" s="60"/>
      <c r="X239" s="60"/>
      <c r="Y239" s="60"/>
      <c r="Z239" s="60"/>
    </row>
    <row r="240" spans="1:26" x14ac:dyDescent="0.35">
      <c r="A240" s="110">
        <v>44711</v>
      </c>
      <c r="B240" s="109">
        <v>63.84</v>
      </c>
      <c r="C240" s="109">
        <v>63.8</v>
      </c>
      <c r="D240" s="104"/>
      <c r="E240" s="104"/>
      <c r="F240" s="104"/>
      <c r="G240" s="104"/>
      <c r="H240" s="104"/>
      <c r="I240" s="60"/>
      <c r="J240" s="60"/>
      <c r="K240" s="60"/>
      <c r="L240" s="60"/>
      <c r="M240" s="60"/>
      <c r="N240" s="60"/>
      <c r="O240" s="60"/>
      <c r="P240" s="60"/>
      <c r="Q240" s="60"/>
      <c r="R240" s="60"/>
      <c r="S240" s="60"/>
      <c r="T240" s="60"/>
      <c r="U240" s="60"/>
      <c r="V240" s="60"/>
      <c r="W240" s="60"/>
      <c r="X240" s="60"/>
      <c r="Y240" s="60"/>
      <c r="Z240" s="60"/>
    </row>
    <row r="241" spans="1:26" x14ac:dyDescent="0.35">
      <c r="A241" s="110">
        <v>44712</v>
      </c>
      <c r="B241" s="109">
        <v>63.84</v>
      </c>
      <c r="C241" s="109">
        <v>63.84</v>
      </c>
      <c r="D241" s="104"/>
      <c r="E241" s="104"/>
      <c r="F241" s="104"/>
      <c r="G241" s="104"/>
      <c r="H241" s="104"/>
      <c r="I241" s="60"/>
      <c r="J241" s="60"/>
      <c r="K241" s="60"/>
      <c r="L241" s="60"/>
      <c r="M241" s="60"/>
      <c r="N241" s="60"/>
      <c r="O241" s="60"/>
      <c r="P241" s="60"/>
      <c r="Q241" s="60"/>
      <c r="R241" s="60"/>
      <c r="S241" s="60"/>
      <c r="T241" s="60"/>
      <c r="U241" s="60"/>
      <c r="V241" s="60"/>
      <c r="W241" s="60"/>
      <c r="X241" s="60"/>
      <c r="Y241" s="60"/>
      <c r="Z241" s="60"/>
    </row>
    <row r="242" spans="1:26" x14ac:dyDescent="0.35">
      <c r="A242" s="110">
        <v>44713</v>
      </c>
      <c r="B242" s="109">
        <v>63.84</v>
      </c>
      <c r="C242" s="109">
        <v>63.85</v>
      </c>
      <c r="D242" s="104"/>
      <c r="E242" s="104"/>
      <c r="F242" s="104"/>
      <c r="G242" s="104"/>
      <c r="H242" s="104"/>
      <c r="I242" s="60"/>
      <c r="J242" s="60"/>
      <c r="K242" s="60"/>
      <c r="L242" s="60"/>
      <c r="M242" s="60"/>
      <c r="N242" s="60"/>
      <c r="O242" s="60"/>
      <c r="P242" s="60"/>
      <c r="Q242" s="60"/>
      <c r="R242" s="60"/>
      <c r="S242" s="60"/>
      <c r="T242" s="60"/>
      <c r="U242" s="60"/>
      <c r="V242" s="60"/>
      <c r="W242" s="60"/>
      <c r="X242" s="60"/>
      <c r="Y242" s="60"/>
      <c r="Z242" s="60"/>
    </row>
    <row r="243" spans="1:26" x14ac:dyDescent="0.35">
      <c r="A243" s="110">
        <v>44714</v>
      </c>
      <c r="B243" s="109">
        <v>63.84</v>
      </c>
      <c r="C243" s="109">
        <v>63.84</v>
      </c>
      <c r="D243" s="104"/>
      <c r="E243" s="104"/>
      <c r="F243" s="104"/>
      <c r="G243" s="104"/>
      <c r="H243" s="104"/>
      <c r="I243" s="60"/>
      <c r="J243" s="60"/>
      <c r="K243" s="60"/>
      <c r="L243" s="60"/>
      <c r="M243" s="60"/>
      <c r="N243" s="60"/>
      <c r="O243" s="60"/>
      <c r="P243" s="60"/>
      <c r="Q243" s="60"/>
      <c r="R243" s="60"/>
      <c r="S243" s="60"/>
      <c r="T243" s="60"/>
      <c r="U243" s="60"/>
      <c r="V243" s="60"/>
      <c r="W243" s="60"/>
      <c r="X243" s="60"/>
      <c r="Y243" s="60"/>
      <c r="Z243" s="60"/>
    </row>
    <row r="244" spans="1:26" x14ac:dyDescent="0.35">
      <c r="A244" s="110">
        <v>44715</v>
      </c>
      <c r="B244" s="109">
        <v>63.84</v>
      </c>
      <c r="C244" s="109">
        <v>63.85</v>
      </c>
      <c r="D244" s="104"/>
      <c r="E244" s="104"/>
      <c r="F244" s="104"/>
      <c r="G244" s="104"/>
      <c r="H244" s="104"/>
      <c r="I244" s="60"/>
      <c r="J244" s="60"/>
      <c r="K244" s="60"/>
      <c r="L244" s="60"/>
      <c r="M244" s="60"/>
      <c r="N244" s="60"/>
      <c r="O244" s="60"/>
      <c r="P244" s="60"/>
      <c r="Q244" s="60"/>
      <c r="R244" s="60"/>
      <c r="S244" s="60"/>
      <c r="T244" s="60"/>
      <c r="U244" s="60"/>
      <c r="V244" s="60"/>
      <c r="W244" s="60"/>
      <c r="X244" s="60"/>
      <c r="Y244" s="60"/>
      <c r="Z244" s="60"/>
    </row>
    <row r="245" spans="1:26" x14ac:dyDescent="0.35">
      <c r="A245" s="110">
        <v>44718</v>
      </c>
      <c r="B245" s="109">
        <v>63.85</v>
      </c>
      <c r="C245" s="109">
        <v>63.86</v>
      </c>
      <c r="D245" s="104"/>
      <c r="E245" s="104"/>
      <c r="F245" s="104"/>
      <c r="G245" s="104"/>
      <c r="H245" s="104"/>
      <c r="I245" s="60"/>
      <c r="J245" s="60"/>
      <c r="K245" s="60"/>
      <c r="L245" s="60"/>
      <c r="M245" s="60"/>
      <c r="N245" s="60"/>
      <c r="O245" s="60"/>
      <c r="P245" s="60"/>
      <c r="Q245" s="60"/>
      <c r="R245" s="60"/>
      <c r="S245" s="60"/>
      <c r="T245" s="60"/>
      <c r="U245" s="60"/>
      <c r="V245" s="60"/>
      <c r="W245" s="60"/>
      <c r="X245" s="60"/>
      <c r="Y245" s="60"/>
      <c r="Z245" s="60"/>
    </row>
    <row r="246" spans="1:26" x14ac:dyDescent="0.35">
      <c r="A246" s="110">
        <v>44719</v>
      </c>
      <c r="B246" s="109">
        <v>63.85</v>
      </c>
      <c r="C246" s="109">
        <v>63.84</v>
      </c>
      <c r="D246" s="104"/>
      <c r="E246" s="104"/>
      <c r="F246" s="104"/>
      <c r="G246" s="104"/>
      <c r="H246" s="104"/>
      <c r="I246" s="60"/>
      <c r="J246" s="60"/>
      <c r="K246" s="60"/>
      <c r="L246" s="60"/>
      <c r="M246" s="60"/>
      <c r="N246" s="60"/>
      <c r="O246" s="60"/>
      <c r="P246" s="60"/>
      <c r="Q246" s="60"/>
      <c r="R246" s="60"/>
      <c r="S246" s="60"/>
      <c r="T246" s="60"/>
      <c r="U246" s="60"/>
      <c r="V246" s="60"/>
      <c r="W246" s="60"/>
      <c r="X246" s="60"/>
      <c r="Y246" s="60"/>
      <c r="Z246" s="60"/>
    </row>
    <row r="247" spans="1:26" x14ac:dyDescent="0.35">
      <c r="A247" s="110">
        <v>44720</v>
      </c>
      <c r="B247" s="109">
        <v>63.85</v>
      </c>
      <c r="C247" s="109">
        <v>63.85</v>
      </c>
      <c r="D247" s="104"/>
      <c r="E247" s="104"/>
      <c r="F247" s="104"/>
      <c r="G247" s="104"/>
      <c r="H247" s="104"/>
      <c r="I247" s="60"/>
      <c r="J247" s="60"/>
      <c r="K247" s="60"/>
      <c r="L247" s="60"/>
      <c r="M247" s="60"/>
      <c r="N247" s="60"/>
      <c r="O247" s="60"/>
      <c r="P247" s="60"/>
      <c r="Q247" s="60"/>
      <c r="R247" s="60"/>
      <c r="S247" s="60"/>
      <c r="T247" s="60"/>
      <c r="U247" s="60"/>
      <c r="V247" s="60"/>
      <c r="W247" s="60"/>
      <c r="X247" s="60"/>
      <c r="Y247" s="60"/>
      <c r="Z247" s="60"/>
    </row>
    <row r="248" spans="1:26" x14ac:dyDescent="0.35">
      <c r="A248" s="110">
        <v>44721</v>
      </c>
      <c r="B248" s="109">
        <v>63.85</v>
      </c>
      <c r="C248" s="109">
        <v>63.83</v>
      </c>
      <c r="D248" s="104"/>
      <c r="E248" s="104"/>
      <c r="F248" s="104"/>
      <c r="G248" s="104"/>
      <c r="H248" s="104"/>
      <c r="I248" s="60"/>
      <c r="J248" s="60"/>
      <c r="K248" s="60"/>
      <c r="L248" s="60"/>
      <c r="M248" s="60"/>
      <c r="N248" s="60"/>
      <c r="O248" s="60"/>
      <c r="P248" s="60"/>
      <c r="Q248" s="60"/>
      <c r="R248" s="60"/>
      <c r="S248" s="60"/>
      <c r="T248" s="60"/>
      <c r="U248" s="60"/>
      <c r="V248" s="60"/>
      <c r="W248" s="60"/>
      <c r="X248" s="60"/>
      <c r="Y248" s="60"/>
      <c r="Z248" s="60"/>
    </row>
    <row r="249" spans="1:26" x14ac:dyDescent="0.35">
      <c r="A249" s="110">
        <v>44722</v>
      </c>
      <c r="B249" s="109">
        <v>63.85</v>
      </c>
      <c r="C249" s="109">
        <v>63.85</v>
      </c>
      <c r="D249" s="104"/>
      <c r="E249" s="104"/>
      <c r="F249" s="104"/>
      <c r="G249" s="104"/>
      <c r="H249" s="104"/>
      <c r="I249" s="60"/>
      <c r="J249" s="60"/>
      <c r="K249" s="60"/>
      <c r="L249" s="60"/>
      <c r="M249" s="60"/>
      <c r="N249" s="60"/>
      <c r="O249" s="60"/>
      <c r="P249" s="60"/>
      <c r="Q249" s="60"/>
      <c r="R249" s="60"/>
      <c r="S249" s="60"/>
      <c r="T249" s="60"/>
      <c r="U249" s="60"/>
      <c r="V249" s="60"/>
      <c r="W249" s="60"/>
      <c r="X249" s="60"/>
      <c r="Y249" s="60"/>
      <c r="Z249" s="60"/>
    </row>
    <row r="250" spans="1:26" x14ac:dyDescent="0.35">
      <c r="A250" s="110">
        <v>44725</v>
      </c>
      <c r="B250" s="109">
        <v>63.85</v>
      </c>
      <c r="C250" s="109">
        <v>63.84</v>
      </c>
      <c r="D250" s="104"/>
      <c r="E250" s="104"/>
      <c r="F250" s="104"/>
      <c r="G250" s="104"/>
      <c r="H250" s="104"/>
      <c r="I250" s="60"/>
      <c r="J250" s="60"/>
      <c r="K250" s="60"/>
      <c r="L250" s="60"/>
      <c r="M250" s="60"/>
      <c r="N250" s="60"/>
      <c r="O250" s="60"/>
      <c r="P250" s="60"/>
      <c r="Q250" s="60"/>
      <c r="R250" s="60"/>
      <c r="S250" s="60"/>
      <c r="T250" s="60"/>
      <c r="U250" s="60"/>
      <c r="V250" s="60"/>
      <c r="W250" s="60"/>
      <c r="X250" s="60"/>
      <c r="Y250" s="60"/>
      <c r="Z250" s="60"/>
    </row>
    <row r="251" spans="1:26" x14ac:dyDescent="0.35">
      <c r="A251" s="110">
        <v>44726</v>
      </c>
      <c r="B251" s="109">
        <v>63.85</v>
      </c>
      <c r="C251" s="109">
        <v>63.85</v>
      </c>
      <c r="D251" s="104"/>
      <c r="E251" s="104"/>
      <c r="F251" s="104"/>
      <c r="G251" s="104"/>
      <c r="H251" s="104"/>
      <c r="I251" s="60"/>
      <c r="J251" s="60"/>
      <c r="K251" s="60"/>
      <c r="L251" s="60"/>
      <c r="M251" s="60"/>
      <c r="N251" s="60"/>
      <c r="O251" s="60"/>
      <c r="P251" s="60"/>
      <c r="Q251" s="60"/>
      <c r="R251" s="60"/>
      <c r="S251" s="60"/>
      <c r="T251" s="60"/>
      <c r="U251" s="60"/>
      <c r="V251" s="60"/>
      <c r="W251" s="60"/>
      <c r="X251" s="60"/>
      <c r="Y251" s="60"/>
      <c r="Z251" s="60"/>
    </row>
    <row r="252" spans="1:26" x14ac:dyDescent="0.35">
      <c r="A252" s="110">
        <v>44727</v>
      </c>
      <c r="B252" s="109">
        <v>63.85</v>
      </c>
      <c r="C252" s="109">
        <v>63.85</v>
      </c>
      <c r="D252" s="104"/>
      <c r="E252" s="104"/>
      <c r="F252" s="104"/>
      <c r="G252" s="104"/>
      <c r="H252" s="104"/>
      <c r="I252" s="60"/>
      <c r="J252" s="60"/>
      <c r="K252" s="60"/>
      <c r="L252" s="60"/>
      <c r="M252" s="60"/>
      <c r="N252" s="60"/>
      <c r="O252" s="60"/>
      <c r="P252" s="60"/>
      <c r="Q252" s="60"/>
      <c r="R252" s="60"/>
      <c r="S252" s="60"/>
      <c r="T252" s="60"/>
      <c r="U252" s="60"/>
      <c r="V252" s="60"/>
      <c r="W252" s="60"/>
      <c r="X252" s="60"/>
      <c r="Y252" s="60"/>
      <c r="Z252" s="60"/>
    </row>
    <row r="253" spans="1:26" x14ac:dyDescent="0.35">
      <c r="A253" s="110">
        <v>44728</v>
      </c>
      <c r="B253" s="109">
        <v>63.85</v>
      </c>
      <c r="C253" s="109">
        <v>63.85</v>
      </c>
      <c r="D253" s="104"/>
      <c r="E253" s="104"/>
      <c r="F253" s="104"/>
      <c r="G253" s="104"/>
      <c r="H253" s="104"/>
      <c r="I253" s="60"/>
      <c r="J253" s="60"/>
      <c r="K253" s="60"/>
      <c r="L253" s="60"/>
      <c r="M253" s="60"/>
      <c r="N253" s="60"/>
      <c r="O253" s="60"/>
      <c r="P253" s="60"/>
      <c r="Q253" s="60"/>
      <c r="R253" s="60"/>
      <c r="S253" s="60"/>
      <c r="T253" s="60"/>
      <c r="U253" s="60"/>
      <c r="V253" s="60"/>
      <c r="W253" s="60"/>
      <c r="X253" s="60"/>
      <c r="Y253" s="60"/>
      <c r="Z253" s="60"/>
    </row>
    <row r="254" spans="1:26" x14ac:dyDescent="0.35">
      <c r="A254" s="110">
        <v>44729</v>
      </c>
      <c r="B254" s="109">
        <v>63.85</v>
      </c>
      <c r="C254" s="109">
        <v>63.84</v>
      </c>
      <c r="D254" s="104"/>
      <c r="E254" s="104"/>
      <c r="F254" s="104"/>
      <c r="G254" s="104"/>
      <c r="H254" s="104"/>
      <c r="I254" s="60"/>
      <c r="J254" s="60"/>
      <c r="K254" s="60"/>
      <c r="L254" s="60"/>
      <c r="M254" s="60"/>
      <c r="N254" s="60"/>
      <c r="O254" s="60"/>
      <c r="P254" s="60"/>
      <c r="Q254" s="60"/>
      <c r="R254" s="60"/>
      <c r="S254" s="60"/>
      <c r="T254" s="60"/>
      <c r="U254" s="60"/>
      <c r="V254" s="60"/>
      <c r="W254" s="60"/>
      <c r="X254" s="60"/>
      <c r="Y254" s="60"/>
      <c r="Z254" s="60"/>
    </row>
    <row r="255" spans="1:26" x14ac:dyDescent="0.35">
      <c r="A255" s="110">
        <v>44732</v>
      </c>
      <c r="B255" s="109">
        <v>63.85</v>
      </c>
      <c r="C255" s="109">
        <v>63.82</v>
      </c>
      <c r="D255" s="104"/>
      <c r="E255" s="104"/>
      <c r="F255" s="104"/>
      <c r="G255" s="104"/>
      <c r="H255" s="104"/>
      <c r="I255" s="60"/>
      <c r="J255" s="60"/>
      <c r="K255" s="60"/>
      <c r="L255" s="60"/>
      <c r="M255" s="60"/>
      <c r="N255" s="60"/>
      <c r="O255" s="60"/>
      <c r="P255" s="60"/>
      <c r="Q255" s="60"/>
      <c r="R255" s="60"/>
      <c r="S255" s="60"/>
      <c r="T255" s="60"/>
      <c r="U255" s="60"/>
      <c r="V255" s="60"/>
      <c r="W255" s="60"/>
      <c r="X255" s="60"/>
      <c r="Y255" s="60"/>
      <c r="Z255" s="60"/>
    </row>
    <row r="256" spans="1:26" x14ac:dyDescent="0.35">
      <c r="A256" s="110">
        <v>44733</v>
      </c>
      <c r="B256" s="109">
        <v>63.86</v>
      </c>
      <c r="C256" s="109">
        <v>63.86</v>
      </c>
      <c r="D256" s="104"/>
      <c r="E256" s="104"/>
      <c r="F256" s="104"/>
      <c r="G256" s="104"/>
      <c r="H256" s="104"/>
      <c r="I256" s="60"/>
      <c r="J256" s="60"/>
      <c r="K256" s="60"/>
      <c r="L256" s="60"/>
      <c r="M256" s="60"/>
      <c r="N256" s="60"/>
      <c r="O256" s="60"/>
      <c r="P256" s="60"/>
      <c r="Q256" s="60"/>
      <c r="R256" s="60"/>
      <c r="S256" s="60"/>
      <c r="T256" s="60"/>
      <c r="U256" s="60"/>
      <c r="V256" s="60"/>
      <c r="W256" s="60"/>
      <c r="X256" s="60"/>
      <c r="Y256" s="60"/>
      <c r="Z256" s="60"/>
    </row>
    <row r="257" spans="1:26" x14ac:dyDescent="0.35">
      <c r="A257" s="110">
        <v>44734</v>
      </c>
      <c r="B257" s="109">
        <v>63.86</v>
      </c>
      <c r="C257" s="109">
        <v>63.83</v>
      </c>
      <c r="D257" s="104"/>
      <c r="E257" s="104"/>
      <c r="F257" s="104"/>
      <c r="G257" s="104"/>
      <c r="H257" s="104"/>
      <c r="I257" s="60"/>
      <c r="J257" s="60"/>
      <c r="K257" s="60"/>
      <c r="L257" s="60"/>
      <c r="M257" s="60"/>
      <c r="N257" s="60"/>
      <c r="O257" s="60"/>
      <c r="P257" s="60"/>
      <c r="Q257" s="60"/>
      <c r="R257" s="60"/>
      <c r="S257" s="60"/>
      <c r="T257" s="60"/>
      <c r="U257" s="60"/>
      <c r="V257" s="60"/>
      <c r="W257" s="60"/>
      <c r="X257" s="60"/>
      <c r="Y257" s="60"/>
      <c r="Z257" s="60"/>
    </row>
    <row r="258" spans="1:26" x14ac:dyDescent="0.35">
      <c r="A258" s="110">
        <v>44735</v>
      </c>
      <c r="B258" s="109">
        <v>63.86</v>
      </c>
      <c r="C258" s="109">
        <v>63.86</v>
      </c>
      <c r="D258" s="104"/>
      <c r="E258" s="104"/>
      <c r="F258" s="104"/>
      <c r="G258" s="104"/>
      <c r="H258" s="104"/>
      <c r="I258" s="60"/>
      <c r="J258" s="60"/>
      <c r="K258" s="60"/>
      <c r="L258" s="60"/>
      <c r="M258" s="60"/>
      <c r="N258" s="60"/>
      <c r="O258" s="60"/>
      <c r="P258" s="60"/>
      <c r="Q258" s="60"/>
      <c r="R258" s="60"/>
      <c r="S258" s="60"/>
      <c r="T258" s="60"/>
      <c r="U258" s="60"/>
      <c r="V258" s="60"/>
      <c r="W258" s="60"/>
      <c r="X258" s="60"/>
      <c r="Y258" s="60"/>
      <c r="Z258" s="60"/>
    </row>
    <row r="259" spans="1:26" x14ac:dyDescent="0.35">
      <c r="A259" s="110">
        <v>44736</v>
      </c>
      <c r="B259" s="109">
        <v>63.86</v>
      </c>
      <c r="C259" s="109">
        <v>63.86</v>
      </c>
      <c r="D259" s="104"/>
      <c r="E259" s="104"/>
      <c r="F259" s="104"/>
      <c r="G259" s="104"/>
      <c r="H259" s="104"/>
      <c r="I259" s="60"/>
      <c r="J259" s="60"/>
      <c r="K259" s="60"/>
      <c r="L259" s="60"/>
      <c r="M259" s="60"/>
      <c r="N259" s="60"/>
      <c r="O259" s="60"/>
      <c r="P259" s="60"/>
      <c r="Q259" s="60"/>
      <c r="R259" s="60"/>
      <c r="S259" s="60"/>
      <c r="T259" s="60"/>
      <c r="U259" s="60"/>
      <c r="V259" s="60"/>
      <c r="W259" s="60"/>
      <c r="X259" s="60"/>
      <c r="Y259" s="60"/>
      <c r="Z259" s="60"/>
    </row>
    <row r="260" spans="1:26" x14ac:dyDescent="0.35">
      <c r="A260" s="110">
        <v>44739</v>
      </c>
      <c r="B260" s="109">
        <v>63.86</v>
      </c>
      <c r="C260" s="109">
        <v>63.87</v>
      </c>
      <c r="D260" s="104"/>
      <c r="E260" s="104"/>
      <c r="F260" s="104"/>
      <c r="G260" s="104"/>
      <c r="H260" s="104"/>
      <c r="I260" s="60"/>
      <c r="J260" s="60"/>
      <c r="K260" s="60"/>
      <c r="L260" s="60"/>
      <c r="M260" s="60"/>
      <c r="N260" s="60"/>
      <c r="O260" s="60"/>
      <c r="P260" s="60"/>
      <c r="Q260" s="60"/>
      <c r="R260" s="60"/>
      <c r="S260" s="60"/>
      <c r="T260" s="60"/>
      <c r="U260" s="60"/>
      <c r="V260" s="60"/>
      <c r="W260" s="60"/>
      <c r="X260" s="60"/>
      <c r="Y260" s="60"/>
      <c r="Z260" s="60"/>
    </row>
    <row r="261" spans="1:26" x14ac:dyDescent="0.35">
      <c r="A261" s="110">
        <v>44740</v>
      </c>
      <c r="B261" s="109">
        <v>63.86</v>
      </c>
      <c r="C261" s="109">
        <v>63.85</v>
      </c>
      <c r="D261" s="104"/>
      <c r="E261" s="104"/>
      <c r="F261" s="104"/>
      <c r="G261" s="104"/>
      <c r="H261" s="104"/>
      <c r="I261" s="60"/>
      <c r="J261" s="60"/>
      <c r="K261" s="60"/>
      <c r="L261" s="60"/>
      <c r="M261" s="60"/>
      <c r="N261" s="60"/>
      <c r="O261" s="60"/>
      <c r="P261" s="60"/>
      <c r="Q261" s="60"/>
      <c r="R261" s="60"/>
      <c r="S261" s="60"/>
      <c r="T261" s="60"/>
      <c r="U261" s="60"/>
      <c r="V261" s="60"/>
      <c r="W261" s="60"/>
      <c r="X261" s="60"/>
      <c r="Y261" s="60"/>
      <c r="Z261" s="60"/>
    </row>
    <row r="262" spans="1:26" x14ac:dyDescent="0.35">
      <c r="A262" s="110">
        <v>44741</v>
      </c>
      <c r="B262" s="109">
        <v>63.86</v>
      </c>
      <c r="C262" s="109">
        <v>63.86</v>
      </c>
      <c r="D262" s="104"/>
      <c r="E262" s="104"/>
      <c r="F262" s="104"/>
      <c r="G262" s="104"/>
      <c r="H262" s="104"/>
      <c r="I262" s="60"/>
      <c r="J262" s="60"/>
      <c r="K262" s="60"/>
      <c r="L262" s="60"/>
      <c r="M262" s="60"/>
      <c r="N262" s="60"/>
      <c r="O262" s="60"/>
      <c r="P262" s="60"/>
      <c r="Q262" s="60"/>
      <c r="R262" s="60"/>
      <c r="S262" s="60"/>
      <c r="T262" s="60"/>
      <c r="U262" s="60"/>
      <c r="V262" s="60"/>
      <c r="W262" s="60"/>
      <c r="X262" s="60"/>
      <c r="Y262" s="60"/>
      <c r="Z262" s="60"/>
    </row>
    <row r="263" spans="1:26" x14ac:dyDescent="0.35">
      <c r="A263" s="110">
        <v>44742</v>
      </c>
      <c r="B263" s="109">
        <v>63.86</v>
      </c>
      <c r="C263" s="109">
        <v>63.83</v>
      </c>
      <c r="D263" s="104"/>
      <c r="E263" s="104"/>
      <c r="F263" s="104"/>
      <c r="G263" s="104"/>
      <c r="H263" s="104"/>
      <c r="I263" s="60"/>
      <c r="J263" s="60"/>
      <c r="K263" s="60"/>
      <c r="L263" s="60"/>
      <c r="M263" s="60"/>
      <c r="N263" s="60"/>
      <c r="O263" s="60"/>
      <c r="P263" s="60"/>
      <c r="Q263" s="60"/>
      <c r="R263" s="60"/>
      <c r="S263" s="60"/>
      <c r="T263" s="60"/>
      <c r="U263" s="60"/>
      <c r="V263" s="60"/>
      <c r="W263" s="60"/>
      <c r="X263" s="60"/>
      <c r="Y263" s="60"/>
      <c r="Z263" s="60"/>
    </row>
    <row r="264" spans="1:26" x14ac:dyDescent="0.35">
      <c r="A264" s="110">
        <v>44743</v>
      </c>
      <c r="B264" s="109">
        <v>63.86</v>
      </c>
      <c r="C264" s="109">
        <v>63.85</v>
      </c>
      <c r="D264" s="104"/>
      <c r="E264" s="104"/>
      <c r="F264" s="104"/>
      <c r="G264" s="104"/>
      <c r="H264" s="104"/>
      <c r="I264" s="60"/>
      <c r="J264" s="60"/>
      <c r="K264" s="60"/>
      <c r="L264" s="60"/>
      <c r="M264" s="60"/>
      <c r="N264" s="60"/>
      <c r="O264" s="60"/>
      <c r="P264" s="60"/>
      <c r="Q264" s="60"/>
      <c r="R264" s="60"/>
      <c r="S264" s="60"/>
      <c r="T264" s="60"/>
      <c r="U264" s="60"/>
      <c r="V264" s="60"/>
      <c r="W264" s="60"/>
      <c r="X264" s="60"/>
      <c r="Y264" s="60"/>
      <c r="Z264" s="60"/>
    </row>
    <row r="265" spans="1:26" x14ac:dyDescent="0.35">
      <c r="A265" s="110">
        <v>44746</v>
      </c>
      <c r="B265" s="109">
        <v>63.86</v>
      </c>
      <c r="C265" s="109">
        <v>63.86</v>
      </c>
      <c r="D265" s="104"/>
      <c r="E265" s="104"/>
      <c r="F265" s="104"/>
      <c r="G265" s="104"/>
      <c r="H265" s="104"/>
      <c r="I265" s="60"/>
      <c r="J265" s="60"/>
      <c r="K265" s="60"/>
      <c r="L265" s="60"/>
      <c r="M265" s="60"/>
      <c r="N265" s="60"/>
      <c r="O265" s="60"/>
      <c r="P265" s="60"/>
      <c r="Q265" s="60"/>
      <c r="R265" s="60"/>
      <c r="S265" s="60"/>
      <c r="T265" s="60"/>
      <c r="U265" s="60"/>
      <c r="V265" s="60"/>
      <c r="W265" s="60"/>
      <c r="X265" s="60"/>
      <c r="Y265" s="60"/>
      <c r="Z265" s="60"/>
    </row>
    <row r="266" spans="1:26" x14ac:dyDescent="0.35">
      <c r="A266" s="110">
        <v>44747</v>
      </c>
      <c r="B266" s="109">
        <v>63.86</v>
      </c>
      <c r="C266" s="109">
        <v>63.87</v>
      </c>
      <c r="D266" s="104"/>
      <c r="E266" s="104"/>
      <c r="F266" s="104"/>
      <c r="G266" s="104"/>
      <c r="H266" s="104"/>
      <c r="I266" s="60"/>
      <c r="J266" s="60"/>
      <c r="K266" s="60"/>
      <c r="L266" s="60"/>
      <c r="M266" s="60"/>
      <c r="N266" s="60"/>
      <c r="O266" s="60"/>
      <c r="P266" s="60"/>
      <c r="Q266" s="60"/>
      <c r="R266" s="60"/>
      <c r="S266" s="60"/>
      <c r="T266" s="60"/>
      <c r="U266" s="60"/>
      <c r="V266" s="60"/>
      <c r="W266" s="60"/>
      <c r="X266" s="60"/>
      <c r="Y266" s="60"/>
      <c r="Z266" s="60"/>
    </row>
    <row r="267" spans="1:26" x14ac:dyDescent="0.35">
      <c r="A267" s="110">
        <v>44748</v>
      </c>
      <c r="B267" s="109">
        <v>63.86</v>
      </c>
      <c r="C267" s="109">
        <v>63.87</v>
      </c>
      <c r="D267" s="104"/>
      <c r="E267" s="104"/>
      <c r="F267" s="104"/>
      <c r="G267" s="104"/>
      <c r="H267" s="104"/>
      <c r="I267" s="60"/>
      <c r="J267" s="60"/>
      <c r="K267" s="60"/>
      <c r="L267" s="60"/>
      <c r="M267" s="60"/>
      <c r="N267" s="60"/>
      <c r="O267" s="60"/>
      <c r="P267" s="60"/>
      <c r="Q267" s="60"/>
      <c r="R267" s="60"/>
      <c r="S267" s="60"/>
      <c r="T267" s="60"/>
      <c r="U267" s="60"/>
      <c r="V267" s="60"/>
      <c r="W267" s="60"/>
      <c r="X267" s="60"/>
      <c r="Y267" s="60"/>
      <c r="Z267" s="60"/>
    </row>
    <row r="268" spans="1:26" x14ac:dyDescent="0.35">
      <c r="A268" s="110">
        <v>44749</v>
      </c>
      <c r="B268" s="109">
        <v>63.86</v>
      </c>
      <c r="C268" s="109">
        <v>63.89</v>
      </c>
      <c r="D268" s="104"/>
      <c r="E268" s="104"/>
      <c r="F268" s="104"/>
      <c r="G268" s="104"/>
      <c r="H268" s="104"/>
      <c r="I268" s="60"/>
      <c r="J268" s="60"/>
      <c r="K268" s="60"/>
      <c r="L268" s="60"/>
      <c r="M268" s="60"/>
      <c r="N268" s="60"/>
      <c r="O268" s="60"/>
      <c r="P268" s="60"/>
      <c r="Q268" s="60"/>
      <c r="R268" s="60"/>
      <c r="S268" s="60"/>
      <c r="T268" s="60"/>
      <c r="U268" s="60"/>
      <c r="V268" s="60"/>
      <c r="W268" s="60"/>
      <c r="X268" s="60"/>
      <c r="Y268" s="60"/>
      <c r="Z268" s="60"/>
    </row>
    <row r="269" spans="1:26" x14ac:dyDescent="0.35">
      <c r="A269" s="110">
        <v>44750</v>
      </c>
      <c r="B269" s="109">
        <v>63.86</v>
      </c>
      <c r="C269" s="109">
        <v>63.86</v>
      </c>
      <c r="D269" s="104"/>
      <c r="E269" s="104"/>
      <c r="F269" s="104"/>
      <c r="G269" s="104"/>
      <c r="H269" s="104"/>
      <c r="I269" s="60"/>
      <c r="J269" s="60"/>
      <c r="K269" s="60"/>
      <c r="L269" s="60"/>
      <c r="M269" s="60"/>
      <c r="N269" s="60"/>
      <c r="O269" s="60"/>
      <c r="P269" s="60"/>
      <c r="Q269" s="60"/>
      <c r="R269" s="60"/>
      <c r="S269" s="60"/>
      <c r="T269" s="60"/>
      <c r="U269" s="60"/>
      <c r="V269" s="60"/>
      <c r="W269" s="60"/>
      <c r="X269" s="60"/>
      <c r="Y269" s="60"/>
      <c r="Z269" s="60"/>
    </row>
    <row r="270" spans="1:26" x14ac:dyDescent="0.35">
      <c r="A270" s="110">
        <v>44753</v>
      </c>
      <c r="B270" s="109">
        <v>63.86</v>
      </c>
      <c r="C270" s="109">
        <v>63.88</v>
      </c>
      <c r="D270" s="104"/>
      <c r="E270" s="104"/>
      <c r="F270" s="104"/>
      <c r="G270" s="104"/>
      <c r="H270" s="104"/>
      <c r="I270" s="60"/>
      <c r="J270" s="60"/>
      <c r="K270" s="60"/>
      <c r="L270" s="60"/>
      <c r="M270" s="60"/>
      <c r="N270" s="60"/>
      <c r="O270" s="60"/>
      <c r="P270" s="60"/>
      <c r="Q270" s="60"/>
      <c r="R270" s="60"/>
      <c r="S270" s="60"/>
      <c r="T270" s="60"/>
      <c r="U270" s="60"/>
      <c r="V270" s="60"/>
      <c r="W270" s="60"/>
      <c r="X270" s="60"/>
      <c r="Y270" s="60"/>
      <c r="Z270" s="60"/>
    </row>
    <row r="271" spans="1:26" x14ac:dyDescent="0.35">
      <c r="A271" s="110">
        <v>44754</v>
      </c>
      <c r="B271" s="109">
        <v>63.86</v>
      </c>
      <c r="C271" s="109">
        <v>63.87</v>
      </c>
      <c r="D271" s="104"/>
      <c r="E271" s="104"/>
      <c r="F271" s="104"/>
      <c r="G271" s="104"/>
      <c r="H271" s="104"/>
      <c r="I271" s="60"/>
      <c r="J271" s="60"/>
      <c r="K271" s="60"/>
      <c r="L271" s="60"/>
      <c r="M271" s="60"/>
      <c r="N271" s="60"/>
      <c r="O271" s="60"/>
      <c r="P271" s="60"/>
      <c r="Q271" s="60"/>
      <c r="R271" s="60"/>
      <c r="S271" s="60"/>
      <c r="T271" s="60"/>
      <c r="U271" s="60"/>
      <c r="V271" s="60"/>
      <c r="W271" s="60"/>
      <c r="X271" s="60"/>
      <c r="Y271" s="60"/>
      <c r="Z271" s="60"/>
    </row>
    <row r="272" spans="1:26" x14ac:dyDescent="0.35">
      <c r="A272" s="110">
        <v>44755</v>
      </c>
      <c r="B272" s="109">
        <v>63.86</v>
      </c>
      <c r="C272" s="109">
        <v>63.86</v>
      </c>
      <c r="D272" s="104"/>
      <c r="E272" s="104"/>
      <c r="F272" s="104"/>
      <c r="G272" s="104"/>
      <c r="H272" s="104"/>
      <c r="I272" s="60"/>
      <c r="J272" s="60"/>
      <c r="K272" s="60"/>
      <c r="L272" s="60"/>
      <c r="M272" s="60"/>
      <c r="N272" s="60"/>
      <c r="O272" s="60"/>
      <c r="P272" s="60"/>
      <c r="Q272" s="60"/>
      <c r="R272" s="60"/>
      <c r="S272" s="60"/>
      <c r="T272" s="60"/>
      <c r="U272" s="60"/>
      <c r="V272" s="60"/>
      <c r="W272" s="60"/>
      <c r="X272" s="60"/>
      <c r="Y272" s="60"/>
      <c r="Z272" s="60"/>
    </row>
    <row r="273" spans="1:26" x14ac:dyDescent="0.35">
      <c r="A273" s="110">
        <v>44756</v>
      </c>
      <c r="B273" s="109">
        <v>63.86</v>
      </c>
      <c r="C273" s="109">
        <v>63.86</v>
      </c>
      <c r="D273" s="104"/>
      <c r="E273" s="104"/>
      <c r="F273" s="104"/>
      <c r="G273" s="104"/>
      <c r="H273" s="104"/>
      <c r="I273" s="60"/>
      <c r="J273" s="60"/>
      <c r="K273" s="60"/>
      <c r="L273" s="60"/>
      <c r="M273" s="60"/>
      <c r="N273" s="60"/>
      <c r="O273" s="60"/>
      <c r="P273" s="60"/>
      <c r="Q273" s="60"/>
      <c r="R273" s="60"/>
      <c r="S273" s="60"/>
      <c r="T273" s="60"/>
      <c r="U273" s="60"/>
      <c r="V273" s="60"/>
      <c r="W273" s="60"/>
      <c r="X273" s="60"/>
      <c r="Y273" s="60"/>
      <c r="Z273" s="60"/>
    </row>
    <row r="274" spans="1:26" x14ac:dyDescent="0.35">
      <c r="A274" s="110">
        <v>44757</v>
      </c>
      <c r="B274" s="109">
        <v>63.86</v>
      </c>
      <c r="C274" s="109">
        <v>63.89</v>
      </c>
      <c r="D274" s="104"/>
      <c r="E274" s="104"/>
      <c r="F274" s="104"/>
      <c r="G274" s="104"/>
      <c r="H274" s="104"/>
      <c r="I274" s="60"/>
      <c r="J274" s="60"/>
      <c r="K274" s="60"/>
      <c r="L274" s="60"/>
      <c r="M274" s="60"/>
      <c r="N274" s="60"/>
      <c r="O274" s="60"/>
      <c r="P274" s="60"/>
      <c r="Q274" s="60"/>
      <c r="R274" s="60"/>
      <c r="S274" s="60"/>
      <c r="T274" s="60"/>
      <c r="U274" s="60"/>
      <c r="V274" s="60"/>
      <c r="W274" s="60"/>
      <c r="X274" s="60"/>
      <c r="Y274" s="60"/>
      <c r="Z274" s="60"/>
    </row>
    <row r="275" spans="1:26" x14ac:dyDescent="0.35">
      <c r="A275" s="110">
        <v>44760</v>
      </c>
      <c r="B275" s="109">
        <v>63.86</v>
      </c>
      <c r="C275" s="109">
        <v>63.94</v>
      </c>
      <c r="D275" s="104"/>
      <c r="E275" s="104"/>
      <c r="F275" s="104"/>
      <c r="G275" s="104"/>
      <c r="H275" s="104"/>
      <c r="I275" s="60"/>
      <c r="J275" s="60"/>
      <c r="K275" s="60"/>
      <c r="L275" s="60"/>
      <c r="M275" s="60"/>
      <c r="N275" s="60"/>
      <c r="O275" s="60"/>
      <c r="P275" s="60"/>
      <c r="Q275" s="60"/>
      <c r="R275" s="60"/>
      <c r="S275" s="60"/>
      <c r="T275" s="60"/>
      <c r="U275" s="60"/>
      <c r="V275" s="60"/>
      <c r="W275" s="60"/>
      <c r="X275" s="60"/>
      <c r="Y275" s="60"/>
      <c r="Z275" s="60"/>
    </row>
    <row r="276" spans="1:26" x14ac:dyDescent="0.35">
      <c r="A276" s="110">
        <v>44761</v>
      </c>
      <c r="B276" s="109">
        <v>63.86</v>
      </c>
      <c r="C276" s="109">
        <v>63.91</v>
      </c>
      <c r="D276" s="104"/>
      <c r="E276" s="104"/>
      <c r="F276" s="104"/>
      <c r="G276" s="104"/>
      <c r="H276" s="104"/>
      <c r="I276" s="60"/>
      <c r="J276" s="60"/>
      <c r="K276" s="60"/>
      <c r="L276" s="60"/>
      <c r="M276" s="60"/>
      <c r="N276" s="60"/>
      <c r="O276" s="60"/>
      <c r="P276" s="60"/>
      <c r="Q276" s="60"/>
      <c r="R276" s="60"/>
      <c r="S276" s="60"/>
      <c r="T276" s="60"/>
      <c r="U276" s="60"/>
      <c r="V276" s="60"/>
      <c r="W276" s="60"/>
      <c r="X276" s="60"/>
      <c r="Y276" s="60"/>
      <c r="Z276" s="60"/>
    </row>
    <row r="277" spans="1:26" x14ac:dyDescent="0.35">
      <c r="A277" s="110">
        <v>44762</v>
      </c>
      <c r="B277" s="109">
        <v>63.86</v>
      </c>
      <c r="C277" s="109">
        <v>63.87</v>
      </c>
      <c r="D277" s="104"/>
      <c r="E277" s="104"/>
      <c r="F277" s="104"/>
      <c r="G277" s="104"/>
      <c r="H277" s="104"/>
      <c r="I277" s="60"/>
      <c r="J277" s="60"/>
      <c r="K277" s="60"/>
      <c r="L277" s="60"/>
      <c r="M277" s="60"/>
      <c r="N277" s="60"/>
      <c r="O277" s="60"/>
      <c r="P277" s="60"/>
      <c r="Q277" s="60"/>
      <c r="R277" s="60"/>
      <c r="S277" s="60"/>
      <c r="T277" s="60"/>
      <c r="U277" s="60"/>
      <c r="V277" s="60"/>
      <c r="W277" s="60"/>
      <c r="X277" s="60"/>
      <c r="Y277" s="60"/>
      <c r="Z277" s="60"/>
    </row>
    <row r="278" spans="1:26" x14ac:dyDescent="0.35">
      <c r="A278" s="110">
        <v>44763</v>
      </c>
      <c r="B278" s="109">
        <v>63.86</v>
      </c>
      <c r="C278" s="109">
        <v>63.92</v>
      </c>
      <c r="D278" s="104"/>
      <c r="E278" s="104"/>
      <c r="F278" s="104"/>
      <c r="G278" s="104"/>
      <c r="H278" s="104"/>
      <c r="I278" s="60"/>
      <c r="J278" s="60"/>
      <c r="K278" s="60"/>
      <c r="L278" s="60"/>
      <c r="M278" s="60"/>
      <c r="N278" s="60"/>
      <c r="O278" s="60"/>
      <c r="P278" s="60"/>
      <c r="Q278" s="60"/>
      <c r="R278" s="60"/>
      <c r="S278" s="60"/>
      <c r="T278" s="60"/>
      <c r="U278" s="60"/>
      <c r="V278" s="60"/>
      <c r="W278" s="60"/>
      <c r="X278" s="60"/>
      <c r="Y278" s="60"/>
      <c r="Z278" s="60"/>
    </row>
    <row r="279" spans="1:26" x14ac:dyDescent="0.35">
      <c r="A279" s="110">
        <v>44764</v>
      </c>
      <c r="B279" s="109">
        <v>63.86</v>
      </c>
      <c r="C279" s="109">
        <v>63.84</v>
      </c>
      <c r="D279" s="104"/>
      <c r="E279" s="104"/>
      <c r="F279" s="104"/>
      <c r="G279" s="104"/>
      <c r="H279" s="104"/>
      <c r="I279" s="60"/>
      <c r="J279" s="60"/>
      <c r="K279" s="60"/>
      <c r="L279" s="60"/>
      <c r="M279" s="60"/>
      <c r="N279" s="60"/>
      <c r="O279" s="60"/>
      <c r="P279" s="60"/>
      <c r="Q279" s="60"/>
      <c r="R279" s="60"/>
      <c r="S279" s="60"/>
      <c r="T279" s="60"/>
      <c r="U279" s="60"/>
      <c r="V279" s="60"/>
      <c r="W279" s="60"/>
      <c r="X279" s="60"/>
      <c r="Y279" s="60"/>
      <c r="Z279" s="60"/>
    </row>
    <row r="280" spans="1:26" x14ac:dyDescent="0.35">
      <c r="A280" s="110">
        <v>44767</v>
      </c>
      <c r="B280" s="109">
        <v>63.87</v>
      </c>
      <c r="C280" s="109">
        <v>63.88</v>
      </c>
      <c r="D280" s="104"/>
      <c r="E280" s="104"/>
      <c r="F280" s="104"/>
      <c r="G280" s="104"/>
      <c r="H280" s="104"/>
      <c r="I280" s="60"/>
      <c r="J280" s="60"/>
      <c r="K280" s="60"/>
      <c r="L280" s="60"/>
      <c r="M280" s="60"/>
      <c r="N280" s="60"/>
      <c r="O280" s="60"/>
      <c r="P280" s="60"/>
      <c r="Q280" s="60"/>
      <c r="R280" s="60"/>
      <c r="S280" s="60"/>
      <c r="T280" s="60"/>
      <c r="U280" s="60"/>
      <c r="V280" s="60"/>
      <c r="W280" s="60"/>
      <c r="X280" s="60"/>
      <c r="Y280" s="60"/>
      <c r="Z280" s="60"/>
    </row>
    <row r="281" spans="1:26" x14ac:dyDescent="0.35">
      <c r="A281" s="110">
        <v>44768</v>
      </c>
      <c r="B281" s="109">
        <v>63.87</v>
      </c>
      <c r="C281" s="109">
        <v>63.89</v>
      </c>
      <c r="D281" s="104"/>
      <c r="E281" s="104"/>
      <c r="F281" s="104"/>
      <c r="G281" s="104"/>
      <c r="H281" s="104"/>
      <c r="I281" s="60"/>
      <c r="J281" s="60"/>
      <c r="K281" s="60"/>
      <c r="L281" s="60"/>
      <c r="M281" s="60"/>
      <c r="N281" s="60"/>
      <c r="O281" s="60"/>
      <c r="P281" s="60"/>
      <c r="Q281" s="60"/>
      <c r="R281" s="60"/>
      <c r="S281" s="60"/>
      <c r="T281" s="60"/>
      <c r="U281" s="60"/>
      <c r="V281" s="60"/>
      <c r="W281" s="60"/>
      <c r="X281" s="60"/>
      <c r="Y281" s="60"/>
      <c r="Z281" s="60"/>
    </row>
    <row r="282" spans="1:26" x14ac:dyDescent="0.35">
      <c r="A282" s="110">
        <v>44769</v>
      </c>
      <c r="B282" s="109">
        <v>63.87</v>
      </c>
      <c r="C282" s="109">
        <v>63.87</v>
      </c>
      <c r="D282" s="104"/>
      <c r="E282" s="104"/>
      <c r="F282" s="104"/>
      <c r="G282" s="104"/>
      <c r="H282" s="104"/>
      <c r="I282" s="60"/>
      <c r="J282" s="60"/>
      <c r="K282" s="60"/>
      <c r="L282" s="60"/>
      <c r="M282" s="60"/>
      <c r="N282" s="60"/>
      <c r="O282" s="60"/>
      <c r="P282" s="60"/>
      <c r="Q282" s="60"/>
      <c r="R282" s="60"/>
      <c r="S282" s="60"/>
      <c r="T282" s="60"/>
      <c r="U282" s="60"/>
      <c r="V282" s="60"/>
      <c r="W282" s="60"/>
      <c r="X282" s="60"/>
      <c r="Y282" s="60"/>
      <c r="Z282" s="60"/>
    </row>
    <row r="283" spans="1:26" x14ac:dyDescent="0.35">
      <c r="A283" s="110">
        <v>44770</v>
      </c>
      <c r="B283" s="109">
        <v>63.87</v>
      </c>
      <c r="C283" s="109">
        <v>63.87</v>
      </c>
      <c r="D283" s="104"/>
      <c r="E283" s="104"/>
      <c r="F283" s="104"/>
      <c r="G283" s="104"/>
      <c r="H283" s="104"/>
      <c r="I283" s="60"/>
      <c r="J283" s="60"/>
      <c r="K283" s="60"/>
      <c r="L283" s="60"/>
      <c r="M283" s="60"/>
      <c r="N283" s="60"/>
      <c r="O283" s="60"/>
      <c r="P283" s="60"/>
      <c r="Q283" s="60"/>
      <c r="R283" s="60"/>
      <c r="S283" s="60"/>
      <c r="T283" s="60"/>
      <c r="U283" s="60"/>
      <c r="V283" s="60"/>
      <c r="W283" s="60"/>
      <c r="X283" s="60"/>
      <c r="Y283" s="60"/>
      <c r="Z283" s="60"/>
    </row>
    <row r="284" spans="1:26" x14ac:dyDescent="0.35">
      <c r="A284" s="110">
        <v>44771</v>
      </c>
      <c r="B284" s="109">
        <v>63.87</v>
      </c>
      <c r="C284" s="109">
        <v>63.86</v>
      </c>
      <c r="D284" s="104"/>
      <c r="E284" s="104"/>
      <c r="F284" s="104"/>
      <c r="G284" s="104"/>
      <c r="H284" s="104"/>
      <c r="I284" s="60"/>
      <c r="J284" s="60"/>
      <c r="K284" s="60"/>
      <c r="L284" s="60"/>
      <c r="M284" s="60"/>
      <c r="N284" s="60"/>
      <c r="O284" s="60"/>
      <c r="P284" s="60"/>
      <c r="Q284" s="60"/>
      <c r="R284" s="60"/>
      <c r="S284" s="60"/>
      <c r="T284" s="60"/>
      <c r="U284" s="60"/>
      <c r="V284" s="60"/>
      <c r="W284" s="60"/>
      <c r="X284" s="60"/>
      <c r="Y284" s="60"/>
      <c r="Z284" s="60"/>
    </row>
    <row r="285" spans="1:26" x14ac:dyDescent="0.35">
      <c r="A285" s="110">
        <v>44774</v>
      </c>
      <c r="B285" s="109">
        <v>63.87</v>
      </c>
      <c r="C285" s="109">
        <v>63.83</v>
      </c>
      <c r="D285" s="104"/>
      <c r="E285" s="104"/>
      <c r="F285" s="104"/>
      <c r="G285" s="104"/>
      <c r="H285" s="104"/>
      <c r="I285" s="60"/>
      <c r="J285" s="60"/>
      <c r="K285" s="60"/>
      <c r="L285" s="60"/>
      <c r="M285" s="60"/>
      <c r="N285" s="60"/>
      <c r="O285" s="60"/>
      <c r="P285" s="60"/>
      <c r="Q285" s="60"/>
      <c r="R285" s="60"/>
      <c r="S285" s="60"/>
      <c r="T285" s="60"/>
      <c r="U285" s="60"/>
      <c r="V285" s="60"/>
      <c r="W285" s="60"/>
      <c r="X285" s="60"/>
      <c r="Y285" s="60"/>
      <c r="Z285" s="60"/>
    </row>
    <row r="286" spans="1:26" x14ac:dyDescent="0.35">
      <c r="A286" s="110">
        <v>44775</v>
      </c>
      <c r="B286" s="109">
        <v>63.87</v>
      </c>
      <c r="C286" s="109">
        <v>63.87</v>
      </c>
      <c r="D286" s="104"/>
      <c r="E286" s="104"/>
      <c r="F286" s="104"/>
      <c r="G286" s="104"/>
      <c r="H286" s="104"/>
      <c r="I286" s="60"/>
      <c r="J286" s="60"/>
      <c r="K286" s="60"/>
      <c r="L286" s="60"/>
      <c r="M286" s="60"/>
      <c r="N286" s="60"/>
      <c r="O286" s="60"/>
      <c r="P286" s="60"/>
      <c r="Q286" s="60"/>
      <c r="R286" s="60"/>
      <c r="S286" s="60"/>
      <c r="T286" s="60"/>
      <c r="U286" s="60"/>
      <c r="V286" s="60"/>
      <c r="W286" s="60"/>
      <c r="X286" s="60"/>
      <c r="Y286" s="60"/>
      <c r="Z286" s="60"/>
    </row>
    <row r="287" spans="1:26" x14ac:dyDescent="0.35">
      <c r="A287" s="110">
        <v>44776</v>
      </c>
      <c r="B287" s="109">
        <v>63.87</v>
      </c>
      <c r="C287" s="109">
        <v>63.89</v>
      </c>
      <c r="D287" s="104"/>
      <c r="E287" s="104"/>
      <c r="F287" s="104"/>
      <c r="G287" s="104"/>
      <c r="H287" s="104"/>
      <c r="I287" s="60"/>
      <c r="J287" s="60"/>
      <c r="K287" s="60"/>
      <c r="L287" s="60"/>
      <c r="M287" s="60"/>
      <c r="N287" s="60"/>
      <c r="O287" s="60"/>
      <c r="P287" s="60"/>
      <c r="Q287" s="60"/>
      <c r="R287" s="60"/>
      <c r="S287" s="60"/>
      <c r="T287" s="60"/>
      <c r="U287" s="60"/>
      <c r="V287" s="60"/>
      <c r="W287" s="60"/>
      <c r="X287" s="60"/>
      <c r="Y287" s="60"/>
      <c r="Z287" s="60"/>
    </row>
    <row r="288" spans="1:26" x14ac:dyDescent="0.35">
      <c r="A288" s="110">
        <v>44777</v>
      </c>
      <c r="B288" s="109">
        <v>63.87</v>
      </c>
      <c r="C288" s="109">
        <v>63.87</v>
      </c>
      <c r="D288" s="104"/>
      <c r="E288" s="104"/>
      <c r="F288" s="104"/>
      <c r="G288" s="104"/>
      <c r="H288" s="104"/>
      <c r="I288" s="60"/>
      <c r="J288" s="60"/>
      <c r="K288" s="60"/>
      <c r="L288" s="60"/>
      <c r="M288" s="60"/>
      <c r="N288" s="60"/>
      <c r="O288" s="60"/>
      <c r="P288" s="60"/>
      <c r="Q288" s="60"/>
      <c r="R288" s="60"/>
      <c r="S288" s="60"/>
      <c r="T288" s="60"/>
      <c r="U288" s="60"/>
      <c r="V288" s="60"/>
      <c r="W288" s="60"/>
      <c r="X288" s="60"/>
      <c r="Y288" s="60"/>
      <c r="Z288" s="60"/>
    </row>
    <row r="289" spans="1:26" x14ac:dyDescent="0.35">
      <c r="A289" s="110">
        <v>44778</v>
      </c>
      <c r="B289" s="109">
        <v>63.87</v>
      </c>
      <c r="C289" s="109">
        <v>63.87</v>
      </c>
      <c r="D289" s="104"/>
      <c r="E289" s="104"/>
      <c r="F289" s="104"/>
      <c r="G289" s="104"/>
      <c r="H289" s="104"/>
      <c r="I289" s="60"/>
      <c r="J289" s="60"/>
      <c r="K289" s="60"/>
      <c r="L289" s="60"/>
      <c r="M289" s="60"/>
      <c r="N289" s="60"/>
      <c r="O289" s="60"/>
      <c r="P289" s="60"/>
      <c r="Q289" s="60"/>
      <c r="R289" s="60"/>
      <c r="S289" s="60"/>
      <c r="T289" s="60"/>
      <c r="U289" s="60"/>
      <c r="V289" s="60"/>
      <c r="W289" s="60"/>
      <c r="X289" s="60"/>
      <c r="Y289" s="60"/>
      <c r="Z289" s="60"/>
    </row>
    <row r="290" spans="1:26" x14ac:dyDescent="0.35">
      <c r="A290" s="110">
        <v>44781</v>
      </c>
      <c r="B290" s="109">
        <v>63.87</v>
      </c>
      <c r="C290" s="109">
        <v>63.9</v>
      </c>
      <c r="D290" s="104"/>
      <c r="E290" s="104"/>
      <c r="F290" s="104"/>
      <c r="G290" s="104"/>
      <c r="H290" s="104"/>
      <c r="I290" s="60"/>
      <c r="J290" s="60"/>
      <c r="K290" s="60"/>
      <c r="L290" s="60"/>
      <c r="M290" s="60"/>
      <c r="N290" s="60"/>
      <c r="O290" s="60"/>
      <c r="P290" s="60"/>
      <c r="Q290" s="60"/>
      <c r="R290" s="60"/>
      <c r="S290" s="60"/>
      <c r="T290" s="60"/>
      <c r="U290" s="60"/>
      <c r="V290" s="60"/>
      <c r="W290" s="60"/>
      <c r="X290" s="60"/>
      <c r="Y290" s="60"/>
      <c r="Z290" s="60"/>
    </row>
    <row r="291" spans="1:26" x14ac:dyDescent="0.35">
      <c r="A291" s="110">
        <v>44782</v>
      </c>
      <c r="B291" s="109">
        <v>63.87</v>
      </c>
      <c r="C291" s="109">
        <v>63.87</v>
      </c>
      <c r="D291" s="104"/>
      <c r="E291" s="104"/>
      <c r="F291" s="104"/>
      <c r="G291" s="104"/>
      <c r="H291" s="104"/>
      <c r="I291" s="60"/>
      <c r="J291" s="60"/>
      <c r="K291" s="60"/>
      <c r="L291" s="60"/>
      <c r="M291" s="60"/>
      <c r="N291" s="60"/>
      <c r="O291" s="60"/>
      <c r="P291" s="60"/>
      <c r="Q291" s="60"/>
      <c r="R291" s="60"/>
      <c r="S291" s="60"/>
      <c r="T291" s="60"/>
      <c r="U291" s="60"/>
      <c r="V291" s="60"/>
      <c r="W291" s="60"/>
      <c r="X291" s="60"/>
      <c r="Y291" s="60"/>
      <c r="Z291" s="60"/>
    </row>
    <row r="292" spans="1:26" x14ac:dyDescent="0.35">
      <c r="A292" s="110">
        <v>44783</v>
      </c>
      <c r="B292" s="109">
        <v>63.87</v>
      </c>
      <c r="C292" s="109">
        <v>63.88</v>
      </c>
      <c r="D292" s="104"/>
      <c r="E292" s="104"/>
      <c r="F292" s="104"/>
      <c r="G292" s="104"/>
      <c r="H292" s="104"/>
      <c r="I292" s="60"/>
      <c r="J292" s="60"/>
      <c r="K292" s="60"/>
      <c r="L292" s="60"/>
      <c r="M292" s="60"/>
      <c r="N292" s="60"/>
      <c r="O292" s="60"/>
      <c r="P292" s="60"/>
      <c r="Q292" s="60"/>
      <c r="R292" s="60"/>
      <c r="S292" s="60"/>
      <c r="T292" s="60"/>
      <c r="U292" s="60"/>
      <c r="V292" s="60"/>
      <c r="W292" s="60"/>
      <c r="X292" s="60"/>
      <c r="Y292" s="60"/>
      <c r="Z292" s="60"/>
    </row>
    <row r="293" spans="1:26" x14ac:dyDescent="0.35">
      <c r="A293" s="110">
        <v>44784</v>
      </c>
      <c r="B293" s="109">
        <v>63.87</v>
      </c>
      <c r="C293" s="109">
        <v>63.88</v>
      </c>
      <c r="D293" s="104"/>
      <c r="E293" s="104"/>
      <c r="F293" s="104"/>
      <c r="G293" s="104"/>
      <c r="H293" s="104"/>
      <c r="I293" s="60"/>
      <c r="J293" s="60"/>
      <c r="K293" s="60"/>
      <c r="L293" s="60"/>
      <c r="M293" s="60"/>
      <c r="N293" s="60"/>
      <c r="O293" s="60"/>
      <c r="P293" s="60"/>
      <c r="Q293" s="60"/>
      <c r="R293" s="60"/>
      <c r="S293" s="60"/>
      <c r="T293" s="60"/>
      <c r="U293" s="60"/>
      <c r="V293" s="60"/>
      <c r="W293" s="60"/>
      <c r="X293" s="60"/>
      <c r="Y293" s="60"/>
      <c r="Z293" s="60"/>
    </row>
    <row r="294" spans="1:26" x14ac:dyDescent="0.35">
      <c r="A294" s="110">
        <v>44785</v>
      </c>
      <c r="B294" s="109">
        <v>63.87</v>
      </c>
      <c r="C294" s="109">
        <v>63.88</v>
      </c>
      <c r="D294" s="104"/>
      <c r="E294" s="104"/>
      <c r="F294" s="104"/>
      <c r="G294" s="104"/>
      <c r="H294" s="104"/>
      <c r="I294" s="60"/>
      <c r="J294" s="60"/>
      <c r="K294" s="60"/>
      <c r="L294" s="60"/>
      <c r="M294" s="60"/>
      <c r="N294" s="60"/>
      <c r="O294" s="60"/>
      <c r="P294" s="60"/>
      <c r="Q294" s="60"/>
      <c r="R294" s="60"/>
      <c r="S294" s="60"/>
      <c r="T294" s="60"/>
      <c r="U294" s="60"/>
      <c r="V294" s="60"/>
      <c r="W294" s="60"/>
      <c r="X294" s="60"/>
      <c r="Y294" s="60"/>
      <c r="Z294" s="60"/>
    </row>
    <row r="295" spans="1:26" x14ac:dyDescent="0.35">
      <c r="A295" s="110">
        <v>44788</v>
      </c>
      <c r="B295" s="109">
        <v>63.87</v>
      </c>
      <c r="C295" s="109">
        <v>63.87</v>
      </c>
      <c r="D295" s="104"/>
      <c r="E295" s="104"/>
      <c r="F295" s="104"/>
      <c r="G295" s="104"/>
      <c r="H295" s="104"/>
      <c r="I295" s="60"/>
      <c r="J295" s="60"/>
      <c r="K295" s="60"/>
      <c r="L295" s="60"/>
      <c r="M295" s="60"/>
      <c r="N295" s="60"/>
      <c r="O295" s="60"/>
      <c r="P295" s="60"/>
      <c r="Q295" s="60"/>
      <c r="R295" s="60"/>
      <c r="S295" s="60"/>
      <c r="T295" s="60"/>
      <c r="U295" s="60"/>
      <c r="V295" s="60"/>
      <c r="W295" s="60"/>
      <c r="X295" s="60"/>
      <c r="Y295" s="60"/>
      <c r="Z295" s="60"/>
    </row>
    <row r="296" spans="1:26" x14ac:dyDescent="0.35">
      <c r="A296" s="110">
        <v>44789</v>
      </c>
      <c r="B296" s="109">
        <v>63.87</v>
      </c>
      <c r="C296" s="109">
        <v>63.88</v>
      </c>
      <c r="D296" s="104"/>
      <c r="E296" s="104"/>
      <c r="F296" s="104"/>
      <c r="G296" s="104"/>
      <c r="H296" s="104"/>
      <c r="I296" s="60"/>
      <c r="J296" s="60"/>
      <c r="K296" s="60"/>
      <c r="L296" s="60"/>
      <c r="M296" s="60"/>
      <c r="N296" s="60"/>
      <c r="O296" s="60"/>
      <c r="P296" s="60"/>
      <c r="Q296" s="60"/>
      <c r="R296" s="60"/>
      <c r="S296" s="60"/>
      <c r="T296" s="60"/>
      <c r="U296" s="60"/>
      <c r="V296" s="60"/>
      <c r="W296" s="60"/>
      <c r="X296" s="60"/>
      <c r="Y296" s="60"/>
      <c r="Z296" s="60"/>
    </row>
    <row r="297" spans="1:26" x14ac:dyDescent="0.35">
      <c r="A297" s="110">
        <v>44790</v>
      </c>
      <c r="B297" s="109">
        <v>63.87</v>
      </c>
      <c r="C297" s="109">
        <v>63.89</v>
      </c>
      <c r="D297" s="104"/>
      <c r="E297" s="104"/>
      <c r="F297" s="104"/>
      <c r="G297" s="104"/>
      <c r="H297" s="104"/>
      <c r="I297" s="60"/>
      <c r="J297" s="60"/>
      <c r="K297" s="60"/>
      <c r="L297" s="60"/>
      <c r="M297" s="60"/>
      <c r="N297" s="60"/>
      <c r="O297" s="60"/>
      <c r="P297" s="60"/>
      <c r="Q297" s="60"/>
      <c r="R297" s="60"/>
      <c r="S297" s="60"/>
      <c r="T297" s="60"/>
      <c r="U297" s="60"/>
      <c r="V297" s="60"/>
      <c r="W297" s="60"/>
      <c r="X297" s="60"/>
      <c r="Y297" s="60"/>
      <c r="Z297" s="60"/>
    </row>
    <row r="298" spans="1:26" x14ac:dyDescent="0.35">
      <c r="A298" s="110">
        <v>44791</v>
      </c>
      <c r="B298" s="109">
        <v>63.87</v>
      </c>
      <c r="C298" s="109">
        <v>63.82</v>
      </c>
      <c r="D298" s="104"/>
      <c r="E298" s="104"/>
      <c r="F298" s="104"/>
      <c r="G298" s="104"/>
      <c r="H298" s="104"/>
      <c r="I298" s="60"/>
      <c r="J298" s="60"/>
      <c r="K298" s="60"/>
      <c r="L298" s="60"/>
      <c r="M298" s="60"/>
      <c r="N298" s="60"/>
      <c r="O298" s="60"/>
      <c r="P298" s="60"/>
      <c r="Q298" s="60"/>
      <c r="R298" s="60"/>
      <c r="S298" s="60"/>
      <c r="T298" s="60"/>
      <c r="U298" s="60"/>
      <c r="V298" s="60"/>
      <c r="W298" s="60"/>
      <c r="X298" s="60"/>
      <c r="Y298" s="60"/>
      <c r="Z298" s="60"/>
    </row>
    <row r="299" spans="1:26" x14ac:dyDescent="0.35">
      <c r="A299" s="110">
        <v>44792</v>
      </c>
      <c r="B299" s="109">
        <v>63.87</v>
      </c>
      <c r="C299" s="109">
        <v>63.88</v>
      </c>
      <c r="D299" s="104"/>
      <c r="E299" s="104"/>
      <c r="F299" s="104"/>
      <c r="G299" s="104"/>
      <c r="H299" s="104"/>
      <c r="I299" s="60"/>
      <c r="J299" s="60"/>
      <c r="K299" s="60"/>
      <c r="L299" s="60"/>
      <c r="M299" s="60"/>
      <c r="N299" s="60"/>
      <c r="O299" s="60"/>
      <c r="P299" s="60"/>
      <c r="Q299" s="60"/>
      <c r="R299" s="60"/>
      <c r="S299" s="60"/>
      <c r="T299" s="60"/>
      <c r="U299" s="60"/>
      <c r="V299" s="60"/>
      <c r="W299" s="60"/>
      <c r="X299" s="60"/>
      <c r="Y299" s="60"/>
      <c r="Z299" s="60"/>
    </row>
    <row r="300" spans="1:26" x14ac:dyDescent="0.35">
      <c r="A300" s="110">
        <v>44795</v>
      </c>
      <c r="B300" s="109">
        <v>63.87</v>
      </c>
      <c r="C300" s="109">
        <v>63.92</v>
      </c>
      <c r="D300" s="104"/>
      <c r="E300" s="104"/>
      <c r="F300" s="104"/>
      <c r="G300" s="104"/>
      <c r="H300" s="104"/>
      <c r="I300" s="60"/>
      <c r="J300" s="60"/>
      <c r="K300" s="60"/>
      <c r="L300" s="60"/>
      <c r="M300" s="60"/>
      <c r="N300" s="60"/>
      <c r="O300" s="60"/>
      <c r="P300" s="60"/>
      <c r="Q300" s="60"/>
      <c r="R300" s="60"/>
      <c r="S300" s="60"/>
      <c r="T300" s="60"/>
      <c r="U300" s="60"/>
      <c r="V300" s="60"/>
      <c r="W300" s="60"/>
      <c r="X300" s="60"/>
      <c r="Y300" s="60"/>
      <c r="Z300" s="60"/>
    </row>
    <row r="301" spans="1:26" x14ac:dyDescent="0.35">
      <c r="A301" s="110">
        <v>44796</v>
      </c>
      <c r="B301" s="109">
        <v>63.87</v>
      </c>
      <c r="C301" s="109">
        <v>63.87</v>
      </c>
      <c r="D301" s="104"/>
      <c r="E301" s="104"/>
      <c r="F301" s="104"/>
      <c r="G301" s="104"/>
      <c r="H301" s="104"/>
      <c r="I301" s="60"/>
      <c r="J301" s="60"/>
      <c r="K301" s="60"/>
      <c r="L301" s="60"/>
      <c r="M301" s="60"/>
      <c r="N301" s="60"/>
      <c r="O301" s="60"/>
      <c r="P301" s="60"/>
      <c r="Q301" s="60"/>
      <c r="R301" s="60"/>
      <c r="S301" s="60"/>
      <c r="T301" s="60"/>
      <c r="U301" s="60"/>
      <c r="V301" s="60"/>
      <c r="W301" s="60"/>
      <c r="X301" s="60"/>
      <c r="Y301" s="60"/>
      <c r="Z301" s="60"/>
    </row>
    <row r="302" spans="1:26" x14ac:dyDescent="0.35">
      <c r="A302" s="110">
        <v>44797</v>
      </c>
      <c r="B302" s="109">
        <v>63.87</v>
      </c>
      <c r="C302" s="109">
        <v>63.88</v>
      </c>
      <c r="D302" s="104"/>
      <c r="E302" s="104"/>
      <c r="F302" s="104"/>
      <c r="G302" s="104"/>
      <c r="H302" s="104"/>
      <c r="I302" s="60"/>
      <c r="J302" s="60"/>
      <c r="K302" s="60"/>
      <c r="L302" s="60"/>
      <c r="M302" s="60"/>
      <c r="N302" s="60"/>
      <c r="O302" s="60"/>
      <c r="P302" s="60"/>
      <c r="Q302" s="60"/>
      <c r="R302" s="60"/>
      <c r="S302" s="60"/>
      <c r="T302" s="60"/>
      <c r="U302" s="60"/>
      <c r="V302" s="60"/>
      <c r="W302" s="60"/>
      <c r="X302" s="60"/>
      <c r="Y302" s="60"/>
      <c r="Z302" s="60"/>
    </row>
    <row r="303" spans="1:26" x14ac:dyDescent="0.35">
      <c r="A303" s="110">
        <v>44798</v>
      </c>
      <c r="B303" s="109">
        <v>63.87</v>
      </c>
      <c r="C303" s="109">
        <v>63.87</v>
      </c>
      <c r="D303" s="104"/>
      <c r="E303" s="104"/>
      <c r="F303" s="104"/>
      <c r="G303" s="104"/>
      <c r="H303" s="104"/>
      <c r="I303" s="60"/>
      <c r="J303" s="60"/>
      <c r="K303" s="60"/>
      <c r="L303" s="60"/>
      <c r="M303" s="60"/>
      <c r="N303" s="60"/>
      <c r="O303" s="60"/>
      <c r="P303" s="60"/>
      <c r="Q303" s="60"/>
      <c r="R303" s="60"/>
      <c r="S303" s="60"/>
      <c r="T303" s="60"/>
      <c r="U303" s="60"/>
      <c r="V303" s="60"/>
      <c r="W303" s="60"/>
      <c r="X303" s="60"/>
      <c r="Y303" s="60"/>
      <c r="Z303" s="60"/>
    </row>
    <row r="304" spans="1:26" x14ac:dyDescent="0.35">
      <c r="A304" s="110">
        <v>44799</v>
      </c>
      <c r="B304" s="109">
        <v>63.87</v>
      </c>
      <c r="C304" s="109">
        <v>63.82</v>
      </c>
      <c r="D304" s="104"/>
      <c r="E304" s="104"/>
      <c r="F304" s="104"/>
      <c r="G304" s="104"/>
      <c r="H304" s="104"/>
      <c r="I304" s="60"/>
      <c r="J304" s="60"/>
      <c r="K304" s="60"/>
      <c r="L304" s="60"/>
      <c r="M304" s="60"/>
      <c r="N304" s="60"/>
      <c r="O304" s="60"/>
      <c r="P304" s="60"/>
      <c r="Q304" s="60"/>
      <c r="R304" s="60"/>
      <c r="S304" s="60"/>
      <c r="T304" s="60"/>
      <c r="U304" s="60"/>
      <c r="V304" s="60"/>
      <c r="W304" s="60"/>
      <c r="X304" s="60"/>
      <c r="Y304" s="60"/>
      <c r="Z304" s="60"/>
    </row>
    <row r="305" spans="1:26" x14ac:dyDescent="0.35">
      <c r="A305" s="110">
        <v>44802</v>
      </c>
      <c r="B305" s="109">
        <v>63.87</v>
      </c>
      <c r="C305" s="109">
        <v>63.89</v>
      </c>
      <c r="D305" s="104"/>
      <c r="E305" s="104"/>
      <c r="F305" s="104"/>
      <c r="G305" s="104"/>
      <c r="H305" s="104"/>
      <c r="I305" s="60"/>
      <c r="J305" s="60"/>
      <c r="K305" s="60"/>
      <c r="L305" s="60"/>
      <c r="M305" s="60"/>
      <c r="N305" s="60"/>
      <c r="O305" s="60"/>
      <c r="P305" s="60"/>
      <c r="Q305" s="60"/>
      <c r="R305" s="60"/>
      <c r="S305" s="60"/>
      <c r="T305" s="60"/>
      <c r="U305" s="60"/>
      <c r="V305" s="60"/>
      <c r="W305" s="60"/>
      <c r="X305" s="60"/>
      <c r="Y305" s="60"/>
      <c r="Z305" s="60"/>
    </row>
    <row r="306" spans="1:26" x14ac:dyDescent="0.35">
      <c r="A306" s="110">
        <v>44803</v>
      </c>
      <c r="B306" s="109">
        <v>63.87</v>
      </c>
      <c r="C306" s="109">
        <v>63.88</v>
      </c>
      <c r="D306" s="104"/>
      <c r="E306" s="104"/>
      <c r="F306" s="104"/>
      <c r="G306" s="104"/>
      <c r="H306" s="104"/>
      <c r="I306" s="60"/>
      <c r="J306" s="60"/>
      <c r="K306" s="60"/>
      <c r="L306" s="60"/>
      <c r="M306" s="60"/>
      <c r="N306" s="60"/>
      <c r="O306" s="60"/>
      <c r="P306" s="60"/>
      <c r="Q306" s="60"/>
      <c r="R306" s="60"/>
      <c r="S306" s="60"/>
      <c r="T306" s="60"/>
      <c r="U306" s="60"/>
      <c r="V306" s="60"/>
      <c r="W306" s="60"/>
      <c r="X306" s="60"/>
      <c r="Y306" s="60"/>
      <c r="Z306" s="60"/>
    </row>
    <row r="307" spans="1:26" x14ac:dyDescent="0.35">
      <c r="A307" s="110">
        <v>44805</v>
      </c>
      <c r="B307" s="109">
        <v>63.87</v>
      </c>
      <c r="C307" s="109">
        <v>63.92</v>
      </c>
      <c r="D307" s="104"/>
      <c r="E307" s="104"/>
      <c r="F307" s="104"/>
      <c r="G307" s="104"/>
      <c r="H307" s="104"/>
      <c r="I307" s="60"/>
      <c r="J307" s="60"/>
      <c r="K307" s="60"/>
      <c r="L307" s="60"/>
      <c r="M307" s="60"/>
      <c r="N307" s="60"/>
      <c r="O307" s="60"/>
      <c r="P307" s="60"/>
      <c r="Q307" s="60"/>
      <c r="R307" s="60"/>
      <c r="S307" s="60"/>
      <c r="T307" s="60"/>
      <c r="U307" s="60"/>
      <c r="V307" s="60"/>
      <c r="W307" s="60"/>
      <c r="X307" s="60"/>
      <c r="Y307" s="60"/>
      <c r="Z307" s="60"/>
    </row>
    <row r="308" spans="1:26" x14ac:dyDescent="0.35">
      <c r="A308" s="110">
        <v>44806</v>
      </c>
      <c r="B308" s="109">
        <v>63.87</v>
      </c>
      <c r="C308" s="109">
        <v>63.91</v>
      </c>
      <c r="D308" s="104"/>
      <c r="E308" s="104"/>
      <c r="F308" s="104"/>
      <c r="G308" s="104"/>
      <c r="H308" s="104"/>
      <c r="I308" s="60"/>
      <c r="J308" s="60"/>
      <c r="K308" s="60"/>
      <c r="L308" s="60"/>
      <c r="M308" s="60"/>
      <c r="N308" s="60"/>
      <c r="O308" s="60"/>
      <c r="P308" s="60"/>
      <c r="Q308" s="60"/>
      <c r="R308" s="60"/>
      <c r="S308" s="60"/>
      <c r="T308" s="60"/>
      <c r="U308" s="60"/>
      <c r="V308" s="60"/>
      <c r="W308" s="60"/>
      <c r="X308" s="60"/>
      <c r="Y308" s="60"/>
      <c r="Z308" s="60"/>
    </row>
    <row r="309" spans="1:26" x14ac:dyDescent="0.35">
      <c r="A309" s="110">
        <v>44809</v>
      </c>
      <c r="B309" s="109">
        <v>63.87</v>
      </c>
      <c r="C309" s="109">
        <v>63.88</v>
      </c>
      <c r="D309" s="104"/>
      <c r="E309" s="104"/>
      <c r="F309" s="104"/>
      <c r="G309" s="104"/>
      <c r="H309" s="104"/>
      <c r="I309" s="60"/>
      <c r="J309" s="60"/>
      <c r="K309" s="60"/>
      <c r="L309" s="60"/>
      <c r="M309" s="60"/>
      <c r="N309" s="60"/>
      <c r="O309" s="60"/>
      <c r="P309" s="60"/>
      <c r="Q309" s="60"/>
      <c r="R309" s="60"/>
      <c r="S309" s="60"/>
      <c r="T309" s="60"/>
      <c r="U309" s="60"/>
      <c r="V309" s="60"/>
      <c r="W309" s="60"/>
      <c r="X309" s="60"/>
      <c r="Y309" s="60"/>
      <c r="Z309" s="60"/>
    </row>
    <row r="310" spans="1:26" x14ac:dyDescent="0.35">
      <c r="A310" s="110">
        <v>44810</v>
      </c>
      <c r="B310" s="109">
        <v>63.87</v>
      </c>
      <c r="C310" s="109">
        <v>63.87</v>
      </c>
      <c r="D310" s="104"/>
      <c r="E310" s="104"/>
      <c r="F310" s="104"/>
      <c r="G310" s="104"/>
      <c r="H310" s="104"/>
      <c r="I310" s="60"/>
      <c r="J310" s="60"/>
      <c r="K310" s="60"/>
      <c r="L310" s="60"/>
      <c r="M310" s="60"/>
      <c r="N310" s="60"/>
      <c r="O310" s="60"/>
      <c r="P310" s="60"/>
      <c r="Q310" s="60"/>
      <c r="R310" s="60"/>
      <c r="S310" s="60"/>
      <c r="T310" s="60"/>
      <c r="U310" s="60"/>
      <c r="V310" s="60"/>
      <c r="W310" s="60"/>
      <c r="X310" s="60"/>
      <c r="Y310" s="60"/>
      <c r="Z310" s="60"/>
    </row>
    <row r="311" spans="1:26" x14ac:dyDescent="0.35">
      <c r="A311" s="110">
        <v>44812</v>
      </c>
      <c r="B311" s="109">
        <v>63.87</v>
      </c>
      <c r="C311" s="109">
        <v>63.89</v>
      </c>
      <c r="D311" s="104"/>
      <c r="E311" s="104"/>
      <c r="F311" s="104"/>
      <c r="G311" s="104"/>
      <c r="H311" s="104"/>
      <c r="I311" s="60"/>
      <c r="J311" s="60"/>
      <c r="K311" s="60"/>
      <c r="L311" s="60"/>
      <c r="M311" s="60"/>
      <c r="N311" s="60"/>
      <c r="O311" s="60"/>
      <c r="P311" s="60"/>
      <c r="Q311" s="60"/>
      <c r="R311" s="60"/>
      <c r="S311" s="60"/>
      <c r="T311" s="60"/>
      <c r="U311" s="60"/>
      <c r="V311" s="60"/>
      <c r="W311" s="60"/>
      <c r="X311" s="60"/>
      <c r="Y311" s="60"/>
      <c r="Z311" s="60"/>
    </row>
    <row r="312" spans="1:26" x14ac:dyDescent="0.35">
      <c r="A312" s="110">
        <v>44813</v>
      </c>
      <c r="B312" s="109">
        <v>63.87</v>
      </c>
      <c r="C312" s="109">
        <v>63.82</v>
      </c>
      <c r="D312" s="104"/>
      <c r="E312" s="104"/>
      <c r="F312" s="104"/>
      <c r="G312" s="104"/>
      <c r="H312" s="104"/>
      <c r="I312" s="60"/>
      <c r="J312" s="60"/>
      <c r="K312" s="60"/>
      <c r="L312" s="60"/>
      <c r="M312" s="60"/>
      <c r="N312" s="60"/>
      <c r="O312" s="60"/>
      <c r="P312" s="60"/>
      <c r="Q312" s="60"/>
      <c r="R312" s="60"/>
      <c r="S312" s="60"/>
      <c r="T312" s="60"/>
      <c r="U312" s="60"/>
      <c r="V312" s="60"/>
      <c r="W312" s="60"/>
      <c r="X312" s="60"/>
      <c r="Y312" s="60"/>
      <c r="Z312" s="60"/>
    </row>
    <row r="313" spans="1:26" x14ac:dyDescent="0.35">
      <c r="A313" s="110">
        <v>44816</v>
      </c>
      <c r="B313" s="109">
        <v>63.87</v>
      </c>
      <c r="C313" s="109">
        <v>63.89</v>
      </c>
      <c r="D313" s="104"/>
      <c r="E313" s="104"/>
      <c r="F313" s="104"/>
      <c r="G313" s="104"/>
      <c r="H313" s="104"/>
      <c r="I313" s="60"/>
      <c r="J313" s="60"/>
      <c r="K313" s="60"/>
      <c r="L313" s="60"/>
      <c r="M313" s="60"/>
      <c r="N313" s="60"/>
      <c r="O313" s="60"/>
      <c r="P313" s="60"/>
      <c r="Q313" s="60"/>
      <c r="R313" s="60"/>
      <c r="S313" s="60"/>
      <c r="T313" s="60"/>
      <c r="U313" s="60"/>
      <c r="V313" s="60"/>
      <c r="W313" s="60"/>
      <c r="X313" s="60"/>
      <c r="Y313" s="60"/>
      <c r="Z313" s="60"/>
    </row>
    <row r="314" spans="1:26" x14ac:dyDescent="0.35">
      <c r="A314" s="110">
        <v>44817</v>
      </c>
      <c r="B314" s="109">
        <v>63.87</v>
      </c>
      <c r="C314" s="109">
        <v>63.89</v>
      </c>
      <c r="D314" s="104"/>
      <c r="E314" s="104"/>
      <c r="F314" s="104"/>
      <c r="G314" s="104"/>
      <c r="H314" s="104"/>
      <c r="I314" s="60"/>
      <c r="J314" s="60"/>
      <c r="K314" s="60"/>
      <c r="L314" s="60"/>
      <c r="M314" s="60"/>
      <c r="N314" s="60"/>
      <c r="O314" s="60"/>
      <c r="P314" s="60"/>
      <c r="Q314" s="60"/>
      <c r="R314" s="60"/>
      <c r="S314" s="60"/>
      <c r="T314" s="60"/>
      <c r="U314" s="60"/>
      <c r="V314" s="60"/>
      <c r="W314" s="60"/>
      <c r="X314" s="60"/>
      <c r="Y314" s="60"/>
      <c r="Z314" s="60"/>
    </row>
    <row r="315" spans="1:26" x14ac:dyDescent="0.35">
      <c r="A315" s="110">
        <v>44818</v>
      </c>
      <c r="B315" s="109">
        <v>63.87</v>
      </c>
      <c r="C315" s="109">
        <v>63.88</v>
      </c>
      <c r="D315" s="104"/>
      <c r="E315" s="104"/>
      <c r="F315" s="104"/>
      <c r="G315" s="104"/>
      <c r="H315" s="104"/>
      <c r="I315" s="60"/>
      <c r="J315" s="60"/>
      <c r="K315" s="60"/>
      <c r="L315" s="60"/>
      <c r="M315" s="60"/>
      <c r="N315" s="60"/>
      <c r="O315" s="60"/>
      <c r="P315" s="60"/>
      <c r="Q315" s="60"/>
      <c r="R315" s="60"/>
      <c r="S315" s="60"/>
      <c r="T315" s="60"/>
      <c r="U315" s="60"/>
      <c r="V315" s="60"/>
      <c r="W315" s="60"/>
      <c r="X315" s="60"/>
      <c r="Y315" s="60"/>
      <c r="Z315" s="60"/>
    </row>
    <row r="316" spans="1:26" x14ac:dyDescent="0.35">
      <c r="A316" s="110">
        <v>44819</v>
      </c>
      <c r="B316" s="109">
        <v>63.87</v>
      </c>
      <c r="C316" s="109">
        <v>63.89</v>
      </c>
      <c r="D316" s="104"/>
      <c r="E316" s="104"/>
      <c r="F316" s="104"/>
      <c r="G316" s="104"/>
      <c r="H316" s="104"/>
      <c r="I316" s="60"/>
      <c r="J316" s="60"/>
      <c r="K316" s="60"/>
      <c r="L316" s="60"/>
      <c r="M316" s="60"/>
      <c r="N316" s="60"/>
      <c r="O316" s="60"/>
      <c r="P316" s="60"/>
      <c r="Q316" s="60"/>
      <c r="R316" s="60"/>
      <c r="S316" s="60"/>
      <c r="T316" s="60"/>
      <c r="U316" s="60"/>
      <c r="V316" s="60"/>
      <c r="W316" s="60"/>
      <c r="X316" s="60"/>
      <c r="Y316" s="60"/>
      <c r="Z316" s="60"/>
    </row>
    <row r="317" spans="1:26" x14ac:dyDescent="0.35">
      <c r="A317" s="110">
        <v>44820</v>
      </c>
      <c r="B317" s="109">
        <v>63.87</v>
      </c>
      <c r="C317" s="109">
        <v>63.91</v>
      </c>
      <c r="D317" s="104"/>
      <c r="E317" s="104"/>
      <c r="F317" s="104"/>
      <c r="G317" s="104"/>
      <c r="H317" s="104"/>
      <c r="I317" s="60"/>
      <c r="J317" s="60"/>
      <c r="K317" s="60"/>
      <c r="L317" s="60"/>
      <c r="M317" s="60"/>
      <c r="N317" s="60"/>
      <c r="O317" s="60"/>
      <c r="P317" s="60"/>
      <c r="Q317" s="60"/>
      <c r="R317" s="60"/>
      <c r="S317" s="60"/>
      <c r="T317" s="60"/>
      <c r="U317" s="60"/>
      <c r="V317" s="60"/>
      <c r="W317" s="60"/>
      <c r="X317" s="60"/>
      <c r="Y317" s="60"/>
      <c r="Z317" s="60"/>
    </row>
    <row r="318" spans="1:26" x14ac:dyDescent="0.35">
      <c r="A318" s="110">
        <v>44823</v>
      </c>
      <c r="B318" s="109">
        <v>63.87</v>
      </c>
      <c r="C318" s="109">
        <v>63.89</v>
      </c>
      <c r="D318" s="104"/>
      <c r="E318" s="104"/>
      <c r="F318" s="104"/>
      <c r="G318" s="104"/>
      <c r="H318" s="104"/>
      <c r="I318" s="60"/>
      <c r="J318" s="60"/>
      <c r="K318" s="60"/>
      <c r="L318" s="60"/>
      <c r="M318" s="60"/>
      <c r="N318" s="60"/>
      <c r="O318" s="60"/>
      <c r="P318" s="60"/>
      <c r="Q318" s="60"/>
      <c r="R318" s="60"/>
      <c r="S318" s="60"/>
      <c r="T318" s="60"/>
      <c r="U318" s="60"/>
      <c r="V318" s="60"/>
      <c r="W318" s="60"/>
      <c r="X318" s="60"/>
      <c r="Y318" s="60"/>
      <c r="Z318" s="60"/>
    </row>
    <row r="319" spans="1:26" x14ac:dyDescent="0.35">
      <c r="A319" s="110">
        <v>44824</v>
      </c>
      <c r="B319" s="109">
        <v>63.87</v>
      </c>
      <c r="C319" s="109">
        <v>63.89</v>
      </c>
      <c r="D319" s="104"/>
      <c r="E319" s="104"/>
      <c r="F319" s="104"/>
      <c r="G319" s="104"/>
      <c r="H319" s="104"/>
      <c r="I319" s="60"/>
      <c r="J319" s="60"/>
      <c r="K319" s="60"/>
      <c r="L319" s="60"/>
      <c r="M319" s="60"/>
      <c r="N319" s="60"/>
      <c r="O319" s="60"/>
      <c r="P319" s="60"/>
      <c r="Q319" s="60"/>
      <c r="R319" s="60"/>
      <c r="S319" s="60"/>
      <c r="T319" s="60"/>
      <c r="U319" s="60"/>
      <c r="V319" s="60"/>
      <c r="W319" s="60"/>
      <c r="X319" s="60"/>
      <c r="Y319" s="60"/>
      <c r="Z319" s="60"/>
    </row>
    <row r="320" spans="1:26" x14ac:dyDescent="0.35">
      <c r="A320" s="110">
        <v>44825</v>
      </c>
      <c r="B320" s="109">
        <v>63.87</v>
      </c>
      <c r="C320" s="109">
        <v>63.87</v>
      </c>
      <c r="D320" s="104"/>
      <c r="E320" s="104"/>
      <c r="F320" s="104"/>
      <c r="G320" s="104"/>
      <c r="H320" s="104"/>
      <c r="I320" s="60"/>
      <c r="J320" s="60"/>
      <c r="K320" s="60"/>
      <c r="L320" s="60"/>
      <c r="M320" s="60"/>
      <c r="N320" s="60"/>
      <c r="O320" s="60"/>
      <c r="P320" s="60"/>
      <c r="Q320" s="60"/>
      <c r="R320" s="60"/>
      <c r="S320" s="60"/>
      <c r="T320" s="60"/>
      <c r="U320" s="60"/>
      <c r="V320" s="60"/>
      <c r="W320" s="60"/>
      <c r="X320" s="60"/>
      <c r="Y320" s="60"/>
      <c r="Z320" s="60"/>
    </row>
    <row r="321" spans="1:26" x14ac:dyDescent="0.35">
      <c r="A321" s="110">
        <v>44826</v>
      </c>
      <c r="B321" s="109">
        <v>63.87</v>
      </c>
      <c r="C321" s="109">
        <v>63.91</v>
      </c>
      <c r="D321" s="104"/>
      <c r="E321" s="104"/>
      <c r="F321" s="104"/>
      <c r="G321" s="104"/>
      <c r="H321" s="104"/>
      <c r="I321" s="60"/>
      <c r="J321" s="60"/>
      <c r="K321" s="60"/>
      <c r="L321" s="60"/>
      <c r="M321" s="60"/>
      <c r="N321" s="60"/>
      <c r="O321" s="60"/>
      <c r="P321" s="60"/>
      <c r="Q321" s="60"/>
      <c r="R321" s="60"/>
      <c r="S321" s="60"/>
      <c r="T321" s="60"/>
      <c r="U321" s="60"/>
      <c r="V321" s="60"/>
      <c r="W321" s="60"/>
      <c r="X321" s="60"/>
      <c r="Y321" s="60"/>
      <c r="Z321" s="60"/>
    </row>
    <row r="322" spans="1:26" x14ac:dyDescent="0.35">
      <c r="A322" s="110">
        <v>44827</v>
      </c>
      <c r="B322" s="109">
        <v>63.87</v>
      </c>
      <c r="C322" s="109">
        <v>63.88</v>
      </c>
      <c r="D322" s="104"/>
      <c r="E322" s="104"/>
      <c r="F322" s="104"/>
      <c r="G322" s="104"/>
      <c r="H322" s="104"/>
      <c r="I322" s="60"/>
      <c r="J322" s="60"/>
      <c r="K322" s="60"/>
      <c r="L322" s="60"/>
      <c r="M322" s="60"/>
      <c r="N322" s="60"/>
      <c r="O322" s="60"/>
      <c r="P322" s="60"/>
      <c r="Q322" s="60"/>
      <c r="R322" s="60"/>
      <c r="S322" s="60"/>
      <c r="T322" s="60"/>
      <c r="U322" s="60"/>
      <c r="V322" s="60"/>
      <c r="W322" s="60"/>
      <c r="X322" s="60"/>
      <c r="Y322" s="60"/>
      <c r="Z322" s="60"/>
    </row>
    <row r="323" spans="1:26" x14ac:dyDescent="0.35">
      <c r="A323" s="110">
        <v>44831</v>
      </c>
      <c r="B323" s="109">
        <v>63.87</v>
      </c>
      <c r="C323" s="109">
        <v>63.87</v>
      </c>
      <c r="D323" s="104"/>
      <c r="E323" s="104"/>
      <c r="F323" s="104"/>
      <c r="G323" s="104"/>
      <c r="H323" s="104"/>
      <c r="I323" s="60"/>
      <c r="J323" s="60"/>
      <c r="K323" s="60"/>
      <c r="L323" s="60"/>
      <c r="M323" s="60"/>
      <c r="N323" s="60"/>
      <c r="O323" s="60"/>
      <c r="P323" s="60"/>
      <c r="Q323" s="60"/>
      <c r="R323" s="60"/>
      <c r="S323" s="60"/>
      <c r="T323" s="60"/>
      <c r="U323" s="60"/>
      <c r="V323" s="60"/>
      <c r="W323" s="60"/>
      <c r="X323" s="60"/>
      <c r="Y323" s="60"/>
      <c r="Z323" s="60"/>
    </row>
    <row r="324" spans="1:26" x14ac:dyDescent="0.35">
      <c r="A324" s="110">
        <v>44832</v>
      </c>
      <c r="B324" s="109">
        <v>63.87</v>
      </c>
      <c r="C324" s="109">
        <v>63.78</v>
      </c>
      <c r="D324" s="104"/>
      <c r="E324" s="104"/>
      <c r="F324" s="104"/>
      <c r="G324" s="104"/>
      <c r="H324" s="104"/>
      <c r="I324" s="60"/>
      <c r="J324" s="60"/>
      <c r="K324" s="60"/>
      <c r="L324" s="60"/>
      <c r="M324" s="60"/>
      <c r="N324" s="60"/>
      <c r="O324" s="60"/>
      <c r="P324" s="60"/>
      <c r="Q324" s="60"/>
      <c r="R324" s="60"/>
      <c r="S324" s="60"/>
      <c r="T324" s="60"/>
      <c r="U324" s="60"/>
      <c r="V324" s="60"/>
      <c r="W324" s="60"/>
      <c r="X324" s="60"/>
      <c r="Y324" s="60"/>
      <c r="Z324" s="60"/>
    </row>
    <row r="325" spans="1:26" x14ac:dyDescent="0.35">
      <c r="A325" s="110">
        <v>44833</v>
      </c>
      <c r="B325" s="109">
        <v>63.87</v>
      </c>
      <c r="C325" s="109">
        <v>63.87</v>
      </c>
      <c r="D325" s="104"/>
      <c r="E325" s="104"/>
      <c r="F325" s="104"/>
      <c r="G325" s="104"/>
      <c r="H325" s="104"/>
      <c r="I325" s="60"/>
      <c r="J325" s="60"/>
      <c r="K325" s="60"/>
      <c r="L325" s="60"/>
      <c r="M325" s="60"/>
      <c r="N325" s="60"/>
      <c r="O325" s="60"/>
      <c r="P325" s="60"/>
      <c r="Q325" s="60"/>
      <c r="R325" s="60"/>
      <c r="S325" s="60"/>
      <c r="T325" s="60"/>
      <c r="U325" s="60"/>
      <c r="V325" s="60"/>
      <c r="W325" s="60"/>
      <c r="X325" s="60"/>
      <c r="Y325" s="60"/>
      <c r="Z325" s="60"/>
    </row>
    <row r="326" spans="1:26" x14ac:dyDescent="0.35">
      <c r="A326" s="110">
        <v>44834</v>
      </c>
      <c r="B326" s="109">
        <v>63.87</v>
      </c>
      <c r="C326" s="109">
        <v>63.88</v>
      </c>
      <c r="D326" s="104"/>
      <c r="E326" s="104"/>
      <c r="F326" s="104"/>
      <c r="G326" s="104"/>
      <c r="H326" s="104"/>
      <c r="I326" s="60"/>
      <c r="J326" s="60"/>
      <c r="K326" s="60"/>
      <c r="L326" s="60"/>
      <c r="M326" s="60"/>
      <c r="N326" s="60"/>
      <c r="O326" s="60"/>
      <c r="P326" s="60"/>
      <c r="Q326" s="60"/>
      <c r="R326" s="60"/>
      <c r="S326" s="60"/>
      <c r="T326" s="60"/>
      <c r="U326" s="60"/>
      <c r="V326" s="60"/>
      <c r="W326" s="60"/>
      <c r="X326" s="60"/>
      <c r="Y326" s="60"/>
      <c r="Z326" s="60"/>
    </row>
    <row r="327" spans="1:26" x14ac:dyDescent="0.35">
      <c r="A327" s="110">
        <v>44837</v>
      </c>
      <c r="B327" s="109">
        <v>63.87</v>
      </c>
      <c r="C327" s="109">
        <v>63.88</v>
      </c>
      <c r="D327" s="104"/>
      <c r="E327" s="104"/>
      <c r="F327" s="104"/>
      <c r="G327" s="104"/>
      <c r="H327" s="104"/>
      <c r="I327" s="60"/>
      <c r="J327" s="60"/>
      <c r="K327" s="60"/>
      <c r="L327" s="60"/>
      <c r="M327" s="60"/>
      <c r="N327" s="60"/>
      <c r="O327" s="60"/>
      <c r="P327" s="60"/>
      <c r="Q327" s="60"/>
      <c r="R327" s="60"/>
      <c r="S327" s="60"/>
      <c r="T327" s="60"/>
      <c r="U327" s="60"/>
      <c r="V327" s="60"/>
      <c r="W327" s="60"/>
      <c r="X327" s="60"/>
      <c r="Y327" s="60"/>
      <c r="Z327" s="60"/>
    </row>
    <row r="328" spans="1:26" x14ac:dyDescent="0.35">
      <c r="A328" s="110">
        <v>44839</v>
      </c>
      <c r="B328" s="109">
        <v>63.87</v>
      </c>
      <c r="C328" s="109">
        <v>63.88</v>
      </c>
      <c r="D328" s="104"/>
      <c r="E328" s="104"/>
      <c r="F328" s="104"/>
      <c r="G328" s="104"/>
      <c r="H328" s="104"/>
      <c r="I328" s="60"/>
      <c r="J328" s="60"/>
      <c r="K328" s="60"/>
      <c r="L328" s="60"/>
      <c r="M328" s="60"/>
      <c r="N328" s="60"/>
      <c r="O328" s="60"/>
      <c r="P328" s="60"/>
      <c r="Q328" s="60"/>
      <c r="R328" s="60"/>
      <c r="S328" s="60"/>
      <c r="T328" s="60"/>
      <c r="U328" s="60"/>
      <c r="V328" s="60"/>
      <c r="W328" s="60"/>
      <c r="X328" s="60"/>
      <c r="Y328" s="60"/>
      <c r="Z328" s="60"/>
    </row>
    <row r="329" spans="1:26" x14ac:dyDescent="0.35">
      <c r="A329" s="110">
        <v>44840</v>
      </c>
      <c r="B329" s="109">
        <v>63.87</v>
      </c>
      <c r="C329" s="109">
        <v>63.88</v>
      </c>
      <c r="D329" s="104"/>
      <c r="E329" s="104"/>
      <c r="F329" s="104"/>
      <c r="G329" s="104"/>
      <c r="H329" s="104"/>
      <c r="I329" s="60"/>
      <c r="J329" s="60"/>
      <c r="K329" s="60"/>
      <c r="L329" s="60"/>
      <c r="M329" s="60"/>
      <c r="N329" s="60"/>
      <c r="O329" s="60"/>
      <c r="P329" s="60"/>
      <c r="Q329" s="60"/>
      <c r="R329" s="60"/>
      <c r="S329" s="60"/>
      <c r="T329" s="60"/>
      <c r="U329" s="60"/>
      <c r="V329" s="60"/>
      <c r="W329" s="60"/>
      <c r="X329" s="60"/>
      <c r="Y329" s="60"/>
      <c r="Z329" s="60"/>
    </row>
    <row r="330" spans="1:26" x14ac:dyDescent="0.35">
      <c r="A330" s="110">
        <v>44841</v>
      </c>
      <c r="B330" s="109">
        <v>63.87</v>
      </c>
      <c r="C330" s="109">
        <v>63.87</v>
      </c>
      <c r="D330" s="104"/>
      <c r="E330" s="104"/>
      <c r="F330" s="104"/>
      <c r="G330" s="104"/>
      <c r="H330" s="104"/>
      <c r="I330" s="60"/>
      <c r="J330" s="60"/>
      <c r="K330" s="60"/>
      <c r="L330" s="60"/>
      <c r="M330" s="60"/>
      <c r="N330" s="60"/>
      <c r="O330" s="60"/>
      <c r="P330" s="60"/>
      <c r="Q330" s="60"/>
      <c r="R330" s="60"/>
      <c r="S330" s="60"/>
      <c r="T330" s="60"/>
      <c r="U330" s="60"/>
      <c r="V330" s="60"/>
      <c r="W330" s="60"/>
      <c r="X330" s="60"/>
      <c r="Y330" s="60"/>
      <c r="Z330" s="60"/>
    </row>
    <row r="331" spans="1:26" x14ac:dyDescent="0.35">
      <c r="A331" s="110">
        <v>44844</v>
      </c>
      <c r="B331" s="109">
        <v>63.87</v>
      </c>
      <c r="C331" s="109">
        <v>63.86</v>
      </c>
      <c r="D331" s="104"/>
      <c r="E331" s="104"/>
      <c r="F331" s="104"/>
      <c r="G331" s="104"/>
      <c r="H331" s="104"/>
      <c r="I331" s="60"/>
      <c r="J331" s="60"/>
      <c r="K331" s="60"/>
      <c r="L331" s="60"/>
      <c r="M331" s="60"/>
      <c r="N331" s="60"/>
      <c r="O331" s="60"/>
      <c r="P331" s="60"/>
      <c r="Q331" s="60"/>
      <c r="R331" s="60"/>
      <c r="S331" s="60"/>
      <c r="T331" s="60"/>
      <c r="U331" s="60"/>
      <c r="V331" s="60"/>
      <c r="W331" s="60"/>
      <c r="X331" s="60"/>
      <c r="Y331" s="60"/>
      <c r="Z331" s="60"/>
    </row>
    <row r="332" spans="1:26" x14ac:dyDescent="0.35">
      <c r="A332" s="110">
        <v>44845</v>
      </c>
      <c r="B332" s="109">
        <v>63.87</v>
      </c>
      <c r="C332" s="109">
        <v>63.88</v>
      </c>
      <c r="D332" s="104"/>
      <c r="E332" s="104"/>
      <c r="F332" s="104"/>
      <c r="G332" s="104"/>
      <c r="H332" s="104"/>
      <c r="I332" s="60"/>
      <c r="J332" s="60"/>
      <c r="K332" s="60"/>
      <c r="L332" s="60"/>
      <c r="M332" s="60"/>
      <c r="N332" s="60"/>
      <c r="O332" s="60"/>
      <c r="P332" s="60"/>
      <c r="Q332" s="60"/>
      <c r="R332" s="60"/>
      <c r="S332" s="60"/>
      <c r="T332" s="60"/>
      <c r="U332" s="60"/>
      <c r="V332" s="60"/>
      <c r="W332" s="60"/>
      <c r="X332" s="60"/>
      <c r="Y332" s="60"/>
      <c r="Z332" s="60"/>
    </row>
    <row r="333" spans="1:26" x14ac:dyDescent="0.35">
      <c r="A333" s="110">
        <v>44846</v>
      </c>
      <c r="B333" s="109">
        <v>63.87</v>
      </c>
      <c r="C333" s="109">
        <v>63.87</v>
      </c>
      <c r="D333" s="104"/>
      <c r="E333" s="104"/>
      <c r="F333" s="104"/>
      <c r="G333" s="104"/>
      <c r="H333" s="104"/>
      <c r="I333" s="60"/>
      <c r="J333" s="60"/>
      <c r="K333" s="60"/>
      <c r="L333" s="60"/>
      <c r="M333" s="60"/>
      <c r="N333" s="60"/>
      <c r="O333" s="60"/>
      <c r="P333" s="60"/>
      <c r="Q333" s="60"/>
      <c r="R333" s="60"/>
      <c r="S333" s="60"/>
      <c r="T333" s="60"/>
      <c r="U333" s="60"/>
      <c r="V333" s="60"/>
      <c r="W333" s="60"/>
      <c r="X333" s="60"/>
      <c r="Y333" s="60"/>
      <c r="Z333" s="60"/>
    </row>
    <row r="334" spans="1:26" x14ac:dyDescent="0.35">
      <c r="A334" s="110">
        <v>44847</v>
      </c>
      <c r="B334" s="109">
        <v>63.87</v>
      </c>
      <c r="C334" s="109">
        <v>63.88</v>
      </c>
      <c r="D334" s="104"/>
      <c r="E334" s="104"/>
      <c r="F334" s="104"/>
      <c r="G334" s="104"/>
      <c r="H334" s="104"/>
      <c r="I334" s="60"/>
      <c r="J334" s="60"/>
      <c r="K334" s="60"/>
      <c r="L334" s="60"/>
      <c r="M334" s="60"/>
      <c r="N334" s="60"/>
      <c r="O334" s="60"/>
      <c r="P334" s="60"/>
      <c r="Q334" s="60"/>
      <c r="R334" s="60"/>
      <c r="S334" s="60"/>
      <c r="T334" s="60"/>
      <c r="U334" s="60"/>
      <c r="V334" s="60"/>
      <c r="W334" s="60"/>
      <c r="X334" s="60"/>
      <c r="Y334" s="60"/>
      <c r="Z334" s="60"/>
    </row>
    <row r="335" spans="1:26" x14ac:dyDescent="0.35">
      <c r="A335" s="110">
        <v>44848</v>
      </c>
      <c r="B335" s="109">
        <v>63.87</v>
      </c>
      <c r="C335" s="109">
        <v>63.9</v>
      </c>
      <c r="D335" s="104"/>
      <c r="E335" s="104"/>
      <c r="F335" s="104"/>
      <c r="G335" s="104"/>
      <c r="H335" s="104"/>
      <c r="I335" s="60"/>
      <c r="J335" s="60"/>
      <c r="K335" s="60"/>
      <c r="L335" s="60"/>
      <c r="M335" s="60"/>
      <c r="N335" s="60"/>
      <c r="O335" s="60"/>
      <c r="P335" s="60"/>
      <c r="Q335" s="60"/>
      <c r="R335" s="60"/>
      <c r="S335" s="60"/>
      <c r="T335" s="60"/>
      <c r="U335" s="60"/>
      <c r="V335" s="60"/>
      <c r="W335" s="60"/>
      <c r="X335" s="60"/>
      <c r="Y335" s="60"/>
      <c r="Z335" s="60"/>
    </row>
    <row r="336" spans="1:26" x14ac:dyDescent="0.35">
      <c r="A336" s="110">
        <v>44851</v>
      </c>
      <c r="B336" s="109">
        <v>63.87</v>
      </c>
      <c r="C336" s="109">
        <v>63.88</v>
      </c>
      <c r="D336" s="104"/>
      <c r="E336" s="104"/>
      <c r="F336" s="104"/>
      <c r="G336" s="104"/>
      <c r="H336" s="104"/>
      <c r="I336" s="60"/>
      <c r="J336" s="60"/>
      <c r="K336" s="60"/>
      <c r="L336" s="60"/>
      <c r="M336" s="60"/>
      <c r="N336" s="60"/>
      <c r="O336" s="60"/>
      <c r="P336" s="60"/>
      <c r="Q336" s="60"/>
      <c r="R336" s="60"/>
      <c r="S336" s="60"/>
      <c r="T336" s="60"/>
      <c r="U336" s="60"/>
      <c r="V336" s="60"/>
      <c r="W336" s="60"/>
      <c r="X336" s="60"/>
      <c r="Y336" s="60"/>
      <c r="Z336" s="60"/>
    </row>
    <row r="337" spans="1:26" x14ac:dyDescent="0.35">
      <c r="A337" s="110">
        <v>44852</v>
      </c>
      <c r="B337" s="109">
        <v>63.87</v>
      </c>
      <c r="C337" s="109">
        <v>63.88</v>
      </c>
      <c r="D337" s="104"/>
      <c r="E337" s="104"/>
      <c r="F337" s="104"/>
      <c r="G337" s="104"/>
      <c r="H337" s="104"/>
      <c r="I337" s="60"/>
      <c r="J337" s="60"/>
      <c r="K337" s="60"/>
      <c r="L337" s="60"/>
      <c r="M337" s="60"/>
      <c r="N337" s="60"/>
      <c r="O337" s="60"/>
      <c r="P337" s="60"/>
      <c r="Q337" s="60"/>
      <c r="R337" s="60"/>
      <c r="S337" s="60"/>
      <c r="T337" s="60"/>
      <c r="U337" s="60"/>
      <c r="V337" s="60"/>
      <c r="W337" s="60"/>
      <c r="X337" s="60"/>
      <c r="Y337" s="60"/>
      <c r="Z337" s="60"/>
    </row>
    <row r="338" spans="1:26" x14ac:dyDescent="0.35">
      <c r="A338" s="110">
        <v>44853</v>
      </c>
      <c r="B338" s="109">
        <v>63.87</v>
      </c>
      <c r="C338" s="109">
        <v>63.82</v>
      </c>
      <c r="D338" s="104"/>
      <c r="E338" s="104"/>
      <c r="F338" s="104"/>
      <c r="G338" s="104"/>
      <c r="H338" s="104"/>
      <c r="I338" s="60"/>
      <c r="J338" s="60"/>
      <c r="K338" s="60"/>
      <c r="L338" s="60"/>
      <c r="M338" s="60"/>
      <c r="N338" s="60"/>
      <c r="O338" s="60"/>
      <c r="P338" s="60"/>
      <c r="Q338" s="60"/>
      <c r="R338" s="60"/>
      <c r="S338" s="60"/>
      <c r="T338" s="60"/>
      <c r="U338" s="60"/>
      <c r="V338" s="60"/>
      <c r="W338" s="60"/>
      <c r="X338" s="60"/>
      <c r="Y338" s="60"/>
      <c r="Z338" s="60"/>
    </row>
    <row r="339" spans="1:26" x14ac:dyDescent="0.35">
      <c r="A339" s="110">
        <v>44854</v>
      </c>
      <c r="B339" s="109">
        <v>63.87</v>
      </c>
      <c r="C339" s="109">
        <v>63.87</v>
      </c>
      <c r="D339" s="104"/>
      <c r="E339" s="104"/>
      <c r="F339" s="104"/>
      <c r="G339" s="104"/>
      <c r="H339" s="104"/>
      <c r="I339" s="60"/>
      <c r="J339" s="60"/>
      <c r="K339" s="60"/>
      <c r="L339" s="60"/>
      <c r="M339" s="60"/>
      <c r="N339" s="60"/>
      <c r="O339" s="60"/>
      <c r="P339" s="60"/>
      <c r="Q339" s="60"/>
      <c r="R339" s="60"/>
      <c r="S339" s="60"/>
      <c r="T339" s="60"/>
      <c r="U339" s="60"/>
      <c r="V339" s="60"/>
      <c r="W339" s="60"/>
      <c r="X339" s="60"/>
      <c r="Y339" s="60"/>
      <c r="Z339" s="60"/>
    </row>
    <row r="340" spans="1:26" x14ac:dyDescent="0.35">
      <c r="A340" s="110">
        <v>44855</v>
      </c>
      <c r="B340" s="109">
        <v>63.87</v>
      </c>
      <c r="C340" s="109">
        <v>63.89</v>
      </c>
      <c r="D340" s="104"/>
      <c r="E340" s="104"/>
      <c r="F340" s="104"/>
      <c r="G340" s="104"/>
      <c r="H340" s="104"/>
      <c r="I340" s="60"/>
      <c r="J340" s="60"/>
      <c r="K340" s="60"/>
      <c r="L340" s="60"/>
      <c r="M340" s="60"/>
      <c r="N340" s="60"/>
      <c r="O340" s="60"/>
      <c r="P340" s="60"/>
      <c r="Q340" s="60"/>
      <c r="R340" s="60"/>
      <c r="S340" s="60"/>
      <c r="T340" s="60"/>
      <c r="U340" s="60"/>
      <c r="V340" s="60"/>
      <c r="W340" s="60"/>
      <c r="X340" s="60"/>
      <c r="Y340" s="60"/>
      <c r="Z340" s="60"/>
    </row>
    <row r="341" spans="1:26" x14ac:dyDescent="0.35">
      <c r="A341" s="110">
        <v>44858</v>
      </c>
      <c r="B341" s="109">
        <v>63.87</v>
      </c>
      <c r="C341" s="109">
        <v>63.88</v>
      </c>
      <c r="D341" s="104"/>
      <c r="E341" s="104"/>
      <c r="F341" s="104"/>
      <c r="G341" s="104"/>
      <c r="H341" s="104"/>
      <c r="I341" s="60"/>
      <c r="J341" s="60"/>
      <c r="K341" s="60"/>
      <c r="L341" s="60"/>
      <c r="M341" s="60"/>
      <c r="N341" s="60"/>
      <c r="O341" s="60"/>
      <c r="P341" s="60"/>
      <c r="Q341" s="60"/>
      <c r="R341" s="60"/>
      <c r="S341" s="60"/>
      <c r="T341" s="60"/>
      <c r="U341" s="60"/>
      <c r="V341" s="60"/>
      <c r="W341" s="60"/>
      <c r="X341" s="60"/>
      <c r="Y341" s="60"/>
      <c r="Z341" s="60"/>
    </row>
    <row r="342" spans="1:26" x14ac:dyDescent="0.35">
      <c r="A342" s="110">
        <v>44859</v>
      </c>
      <c r="B342" s="109">
        <v>63.87</v>
      </c>
      <c r="C342" s="109">
        <v>63.88</v>
      </c>
      <c r="D342" s="104"/>
      <c r="E342" s="104"/>
      <c r="F342" s="104"/>
      <c r="G342" s="104"/>
      <c r="H342" s="104"/>
      <c r="I342" s="60"/>
      <c r="J342" s="60"/>
      <c r="K342" s="60"/>
      <c r="L342" s="60"/>
      <c r="M342" s="60"/>
      <c r="N342" s="60"/>
      <c r="O342" s="60"/>
      <c r="P342" s="60"/>
      <c r="Q342" s="60"/>
      <c r="R342" s="60"/>
      <c r="S342" s="60"/>
      <c r="T342" s="60"/>
      <c r="U342" s="60"/>
      <c r="V342" s="60"/>
      <c r="W342" s="60"/>
      <c r="X342" s="60"/>
      <c r="Y342" s="60"/>
      <c r="Z342" s="60"/>
    </row>
    <row r="343" spans="1:26" x14ac:dyDescent="0.35">
      <c r="A343" s="110">
        <v>44860</v>
      </c>
      <c r="B343" s="109">
        <v>63.87</v>
      </c>
      <c r="C343" s="109">
        <v>63.88</v>
      </c>
      <c r="D343" s="104"/>
      <c r="E343" s="104"/>
      <c r="F343" s="104"/>
      <c r="G343" s="104"/>
      <c r="H343" s="104"/>
      <c r="I343" s="60"/>
      <c r="J343" s="60"/>
      <c r="K343" s="60"/>
      <c r="L343" s="60"/>
      <c r="M343" s="60"/>
      <c r="N343" s="60"/>
      <c r="O343" s="60"/>
      <c r="P343" s="60"/>
      <c r="Q343" s="60"/>
      <c r="R343" s="60"/>
      <c r="S343" s="60"/>
      <c r="T343" s="60"/>
      <c r="U343" s="60"/>
      <c r="V343" s="60"/>
      <c r="W343" s="60"/>
      <c r="X343" s="60"/>
      <c r="Y343" s="60"/>
      <c r="Z343" s="60"/>
    </row>
    <row r="344" spans="1:26" x14ac:dyDescent="0.35">
      <c r="A344" s="110">
        <v>44861</v>
      </c>
      <c r="B344" s="109">
        <v>63.87</v>
      </c>
      <c r="C344" s="109">
        <v>63.87</v>
      </c>
      <c r="D344" s="104"/>
      <c r="E344" s="104"/>
      <c r="F344" s="104"/>
      <c r="G344" s="104"/>
      <c r="H344" s="104"/>
      <c r="I344" s="60"/>
      <c r="J344" s="60"/>
      <c r="K344" s="60"/>
      <c r="L344" s="60"/>
      <c r="M344" s="60"/>
      <c r="N344" s="60"/>
      <c r="O344" s="60"/>
      <c r="P344" s="60"/>
      <c r="Q344" s="60"/>
      <c r="R344" s="60"/>
      <c r="S344" s="60"/>
      <c r="T344" s="60"/>
      <c r="U344" s="60"/>
      <c r="V344" s="60"/>
      <c r="W344" s="60"/>
      <c r="X344" s="60"/>
      <c r="Y344" s="60"/>
      <c r="Z344" s="60"/>
    </row>
    <row r="345" spans="1:26" x14ac:dyDescent="0.35">
      <c r="A345" s="110">
        <v>44862</v>
      </c>
      <c r="B345" s="109">
        <v>63.87</v>
      </c>
      <c r="C345" s="109">
        <v>63.83</v>
      </c>
      <c r="D345" s="104"/>
      <c r="E345" s="104"/>
      <c r="F345" s="104"/>
      <c r="G345" s="104"/>
      <c r="H345" s="104"/>
      <c r="I345" s="60"/>
      <c r="J345" s="60"/>
      <c r="K345" s="60"/>
      <c r="L345" s="60"/>
      <c r="M345" s="60"/>
      <c r="N345" s="60"/>
      <c r="O345" s="60"/>
      <c r="P345" s="60"/>
      <c r="Q345" s="60"/>
      <c r="R345" s="60"/>
      <c r="S345" s="60"/>
      <c r="T345" s="60"/>
      <c r="U345" s="60"/>
      <c r="V345" s="60"/>
      <c r="W345" s="60"/>
      <c r="X345" s="60"/>
      <c r="Y345" s="60"/>
      <c r="Z345" s="60"/>
    </row>
    <row r="346" spans="1:26" x14ac:dyDescent="0.35">
      <c r="A346" s="110">
        <v>44865</v>
      </c>
      <c r="B346" s="109">
        <v>63.87</v>
      </c>
      <c r="C346" s="109">
        <v>63.9</v>
      </c>
      <c r="D346" s="104"/>
      <c r="E346" s="104"/>
      <c r="F346" s="104"/>
      <c r="G346" s="104"/>
      <c r="H346" s="104"/>
      <c r="I346" s="60"/>
      <c r="J346" s="60"/>
      <c r="K346" s="60"/>
      <c r="L346" s="60"/>
      <c r="M346" s="60"/>
      <c r="N346" s="60"/>
      <c r="O346" s="60"/>
      <c r="P346" s="60"/>
      <c r="Q346" s="60"/>
      <c r="R346" s="60"/>
      <c r="S346" s="60"/>
      <c r="T346" s="60"/>
      <c r="U346" s="60"/>
      <c r="V346" s="60"/>
      <c r="W346" s="60"/>
      <c r="X346" s="60"/>
      <c r="Y346" s="60"/>
      <c r="Z346" s="60"/>
    </row>
    <row r="347" spans="1:26" x14ac:dyDescent="0.35">
      <c r="A347" s="110">
        <v>44866</v>
      </c>
      <c r="B347" s="109">
        <v>63.87</v>
      </c>
      <c r="C347" s="109">
        <v>63.9</v>
      </c>
      <c r="D347" s="104"/>
      <c r="E347" s="104"/>
      <c r="F347" s="104"/>
      <c r="G347" s="104"/>
      <c r="H347" s="104"/>
      <c r="I347" s="60"/>
      <c r="J347" s="60"/>
      <c r="K347" s="60"/>
      <c r="L347" s="60"/>
      <c r="M347" s="60"/>
      <c r="N347" s="60"/>
      <c r="O347" s="60"/>
      <c r="P347" s="60"/>
      <c r="Q347" s="60"/>
      <c r="R347" s="60"/>
      <c r="S347" s="60"/>
      <c r="T347" s="60"/>
      <c r="U347" s="60"/>
      <c r="V347" s="60"/>
      <c r="W347" s="60"/>
      <c r="X347" s="60"/>
      <c r="Y347" s="60"/>
      <c r="Z347" s="60"/>
    </row>
    <row r="348" spans="1:26" x14ac:dyDescent="0.35">
      <c r="A348" s="110">
        <v>44867</v>
      </c>
      <c r="B348" s="109">
        <v>63.87</v>
      </c>
      <c r="C348" s="109">
        <v>63.9</v>
      </c>
      <c r="D348" s="104"/>
      <c r="E348" s="104"/>
      <c r="F348" s="104"/>
      <c r="G348" s="104"/>
      <c r="H348" s="104"/>
      <c r="I348" s="60"/>
      <c r="J348" s="60"/>
      <c r="K348" s="60"/>
      <c r="L348" s="60"/>
      <c r="M348" s="60"/>
      <c r="N348" s="60"/>
      <c r="O348" s="60"/>
      <c r="P348" s="60"/>
      <c r="Q348" s="60"/>
      <c r="R348" s="60"/>
      <c r="S348" s="60"/>
      <c r="T348" s="60"/>
      <c r="U348" s="60"/>
      <c r="V348" s="60"/>
      <c r="W348" s="60"/>
      <c r="X348" s="60"/>
      <c r="Y348" s="60"/>
      <c r="Z348" s="60"/>
    </row>
    <row r="349" spans="1:26" x14ac:dyDescent="0.35">
      <c r="A349" s="110">
        <v>44868</v>
      </c>
      <c r="B349" s="109">
        <v>63.87</v>
      </c>
      <c r="C349" s="109">
        <v>63.89</v>
      </c>
      <c r="D349" s="104"/>
      <c r="E349" s="104"/>
      <c r="F349" s="104"/>
      <c r="G349" s="104"/>
      <c r="H349" s="104"/>
      <c r="I349" s="60"/>
      <c r="J349" s="60"/>
      <c r="K349" s="60"/>
      <c r="L349" s="60"/>
      <c r="M349" s="60"/>
      <c r="N349" s="60"/>
      <c r="O349" s="60"/>
      <c r="P349" s="60"/>
      <c r="Q349" s="60"/>
      <c r="R349" s="60"/>
      <c r="S349" s="60"/>
      <c r="T349" s="60"/>
      <c r="U349" s="60"/>
      <c r="V349" s="60"/>
      <c r="W349" s="60"/>
      <c r="X349" s="60"/>
      <c r="Y349" s="60"/>
      <c r="Z349" s="60"/>
    </row>
    <row r="350" spans="1:26" x14ac:dyDescent="0.35">
      <c r="A350" s="110">
        <v>44869</v>
      </c>
      <c r="B350" s="109">
        <v>63.87</v>
      </c>
      <c r="C350" s="109">
        <v>63.88</v>
      </c>
      <c r="D350" s="104"/>
      <c r="E350" s="104"/>
      <c r="F350" s="104"/>
      <c r="G350" s="104"/>
      <c r="H350" s="104"/>
      <c r="I350" s="60"/>
      <c r="J350" s="60"/>
      <c r="K350" s="60"/>
      <c r="L350" s="60"/>
      <c r="M350" s="60"/>
      <c r="N350" s="60"/>
      <c r="O350" s="60"/>
      <c r="P350" s="60"/>
      <c r="Q350" s="60"/>
      <c r="R350" s="60"/>
      <c r="S350" s="60"/>
      <c r="T350" s="60"/>
      <c r="U350" s="60"/>
      <c r="V350" s="60"/>
      <c r="W350" s="60"/>
      <c r="X350" s="60"/>
      <c r="Y350" s="60"/>
      <c r="Z350" s="60"/>
    </row>
    <row r="351" spans="1:26" x14ac:dyDescent="0.35">
      <c r="A351" s="110">
        <v>44872</v>
      </c>
      <c r="B351" s="109">
        <v>63.87</v>
      </c>
      <c r="C351" s="109">
        <v>63.87</v>
      </c>
      <c r="D351" s="104"/>
      <c r="E351" s="104"/>
      <c r="F351" s="104"/>
      <c r="G351" s="104"/>
      <c r="H351" s="104"/>
      <c r="I351" s="60"/>
      <c r="J351" s="60"/>
      <c r="K351" s="60"/>
      <c r="L351" s="60"/>
      <c r="M351" s="60"/>
      <c r="N351" s="60"/>
      <c r="O351" s="60"/>
      <c r="P351" s="60"/>
      <c r="Q351" s="60"/>
      <c r="R351" s="60"/>
      <c r="S351" s="60"/>
      <c r="T351" s="60"/>
      <c r="U351" s="60"/>
      <c r="V351" s="60"/>
      <c r="W351" s="60"/>
      <c r="X351" s="60"/>
      <c r="Y351" s="60"/>
      <c r="Z351" s="60"/>
    </row>
    <row r="352" spans="1:26" x14ac:dyDescent="0.35">
      <c r="A352" s="110">
        <v>44873</v>
      </c>
      <c r="B352" s="109">
        <v>63.87</v>
      </c>
      <c r="C352" s="109">
        <v>63.9</v>
      </c>
      <c r="D352" s="104"/>
      <c r="E352" s="104"/>
      <c r="F352" s="104"/>
      <c r="G352" s="104"/>
      <c r="H352" s="104"/>
      <c r="I352" s="60"/>
      <c r="J352" s="60"/>
      <c r="K352" s="60"/>
      <c r="L352" s="60"/>
      <c r="M352" s="60"/>
      <c r="N352" s="60"/>
      <c r="O352" s="60"/>
      <c r="P352" s="60"/>
      <c r="Q352" s="60"/>
      <c r="R352" s="60"/>
      <c r="S352" s="60"/>
      <c r="T352" s="60"/>
      <c r="U352" s="60"/>
      <c r="V352" s="60"/>
      <c r="W352" s="60"/>
      <c r="X352" s="60"/>
      <c r="Y352" s="60"/>
      <c r="Z352" s="60"/>
    </row>
    <row r="353" spans="1:26" x14ac:dyDescent="0.35">
      <c r="A353" s="110">
        <v>44874</v>
      </c>
      <c r="B353" s="109">
        <v>63.87</v>
      </c>
      <c r="C353" s="109">
        <v>63.87</v>
      </c>
      <c r="D353" s="104"/>
      <c r="E353" s="104"/>
      <c r="F353" s="104"/>
      <c r="G353" s="104"/>
      <c r="H353" s="104"/>
      <c r="I353" s="60"/>
      <c r="J353" s="60"/>
      <c r="K353" s="60"/>
      <c r="L353" s="60"/>
      <c r="M353" s="60"/>
      <c r="N353" s="60"/>
      <c r="O353" s="60"/>
      <c r="P353" s="60"/>
      <c r="Q353" s="60"/>
      <c r="R353" s="60"/>
      <c r="S353" s="60"/>
      <c r="T353" s="60"/>
      <c r="U353" s="60"/>
      <c r="V353" s="60"/>
      <c r="W353" s="60"/>
      <c r="X353" s="60"/>
      <c r="Y353" s="60"/>
      <c r="Z353" s="60"/>
    </row>
    <row r="354" spans="1:26" x14ac:dyDescent="0.35">
      <c r="A354" s="110">
        <v>44876</v>
      </c>
      <c r="B354" s="109">
        <v>63.87</v>
      </c>
      <c r="C354" s="109">
        <v>63.94</v>
      </c>
      <c r="D354" s="104"/>
      <c r="E354" s="104"/>
      <c r="F354" s="104"/>
      <c r="G354" s="104"/>
      <c r="H354" s="104"/>
      <c r="I354" s="60"/>
      <c r="J354" s="60"/>
      <c r="K354" s="60"/>
      <c r="L354" s="60"/>
      <c r="M354" s="60"/>
      <c r="N354" s="60"/>
      <c r="O354" s="60"/>
      <c r="P354" s="60"/>
      <c r="Q354" s="60"/>
      <c r="R354" s="60"/>
      <c r="S354" s="60"/>
      <c r="T354" s="60"/>
      <c r="U354" s="60"/>
      <c r="V354" s="60"/>
      <c r="W354" s="60"/>
      <c r="X354" s="60"/>
      <c r="Y354" s="60"/>
      <c r="Z354" s="60"/>
    </row>
    <row r="355" spans="1:26" x14ac:dyDescent="0.35">
      <c r="A355" s="110">
        <v>44879</v>
      </c>
      <c r="B355" s="109">
        <v>63.87</v>
      </c>
      <c r="C355" s="109">
        <v>63.88</v>
      </c>
      <c r="D355" s="104"/>
      <c r="E355" s="104"/>
      <c r="F355" s="104"/>
      <c r="G355" s="104"/>
      <c r="H355" s="104"/>
      <c r="I355" s="60"/>
      <c r="J355" s="60"/>
      <c r="K355" s="60"/>
      <c r="L355" s="60"/>
      <c r="M355" s="60"/>
      <c r="N355" s="60"/>
      <c r="O355" s="60"/>
      <c r="P355" s="60"/>
      <c r="Q355" s="60"/>
      <c r="R355" s="60"/>
      <c r="S355" s="60"/>
      <c r="T355" s="60"/>
      <c r="U355" s="60"/>
      <c r="V355" s="60"/>
      <c r="W355" s="60"/>
      <c r="X355" s="60"/>
      <c r="Y355" s="60"/>
      <c r="Z355" s="60"/>
    </row>
    <row r="356" spans="1:26" x14ac:dyDescent="0.35">
      <c r="A356" s="110">
        <v>44880</v>
      </c>
      <c r="B356" s="109">
        <v>63.87</v>
      </c>
      <c r="C356" s="109">
        <v>63.9</v>
      </c>
      <c r="D356" s="104"/>
      <c r="E356" s="104"/>
      <c r="F356" s="104"/>
      <c r="G356" s="104"/>
      <c r="H356" s="104"/>
      <c r="I356" s="60"/>
      <c r="J356" s="60"/>
      <c r="K356" s="60"/>
      <c r="L356" s="60"/>
      <c r="M356" s="60"/>
      <c r="N356" s="60"/>
      <c r="O356" s="60"/>
      <c r="P356" s="60"/>
      <c r="Q356" s="60"/>
      <c r="R356" s="60"/>
      <c r="S356" s="60"/>
      <c r="T356" s="60"/>
      <c r="U356" s="60"/>
      <c r="V356" s="60"/>
      <c r="W356" s="60"/>
      <c r="X356" s="60"/>
      <c r="Y356" s="60"/>
      <c r="Z356" s="60"/>
    </row>
    <row r="357" spans="1:26" x14ac:dyDescent="0.35">
      <c r="A357" s="110">
        <v>44881</v>
      </c>
      <c r="B357" s="109">
        <v>63.87</v>
      </c>
      <c r="C357" s="109">
        <v>63.89</v>
      </c>
      <c r="D357" s="104"/>
      <c r="E357" s="104"/>
      <c r="F357" s="104"/>
      <c r="G357" s="104"/>
      <c r="H357" s="104"/>
      <c r="I357" s="60"/>
      <c r="J357" s="60"/>
      <c r="K357" s="60"/>
      <c r="L357" s="60"/>
      <c r="M357" s="60"/>
      <c r="N357" s="60"/>
      <c r="O357" s="60"/>
      <c r="P357" s="60"/>
      <c r="Q357" s="60"/>
      <c r="R357" s="60"/>
      <c r="S357" s="60"/>
      <c r="T357" s="60"/>
      <c r="U357" s="60"/>
      <c r="V357" s="60"/>
      <c r="W357" s="60"/>
      <c r="X357" s="60"/>
      <c r="Y357" s="60"/>
      <c r="Z357" s="60"/>
    </row>
    <row r="358" spans="1:26" x14ac:dyDescent="0.35">
      <c r="A358" s="110">
        <v>44882</v>
      </c>
      <c r="B358" s="109">
        <v>63.87</v>
      </c>
      <c r="C358" s="109">
        <v>63.91</v>
      </c>
      <c r="D358" s="104"/>
      <c r="E358" s="104"/>
      <c r="F358" s="104"/>
      <c r="G358" s="104"/>
      <c r="H358" s="104"/>
      <c r="I358" s="60"/>
      <c r="J358" s="60"/>
      <c r="K358" s="60"/>
      <c r="L358" s="60"/>
      <c r="M358" s="60"/>
      <c r="N358" s="60"/>
      <c r="O358" s="60"/>
      <c r="P358" s="60"/>
      <c r="Q358" s="60"/>
      <c r="R358" s="60"/>
      <c r="S358" s="60"/>
      <c r="T358" s="60"/>
      <c r="U358" s="60"/>
      <c r="V358" s="60"/>
      <c r="W358" s="60"/>
      <c r="X358" s="60"/>
      <c r="Y358" s="60"/>
      <c r="Z358" s="60"/>
    </row>
    <row r="359" spans="1:26" x14ac:dyDescent="0.35">
      <c r="A359" s="110">
        <v>44883</v>
      </c>
      <c r="B359" s="109">
        <v>63.87</v>
      </c>
      <c r="C359" s="109">
        <v>63.87</v>
      </c>
      <c r="D359" s="104"/>
      <c r="E359" s="104"/>
      <c r="F359" s="104"/>
      <c r="G359" s="104"/>
      <c r="H359" s="104"/>
      <c r="I359" s="60"/>
      <c r="J359" s="60"/>
      <c r="K359" s="60"/>
      <c r="L359" s="60"/>
      <c r="M359" s="60"/>
      <c r="N359" s="60"/>
      <c r="O359" s="60"/>
      <c r="P359" s="60"/>
      <c r="Q359" s="60"/>
      <c r="R359" s="60"/>
      <c r="S359" s="60"/>
      <c r="T359" s="60"/>
      <c r="U359" s="60"/>
      <c r="V359" s="60"/>
      <c r="W359" s="60"/>
      <c r="X359" s="60"/>
      <c r="Y359" s="60"/>
      <c r="Z359" s="60"/>
    </row>
    <row r="360" spans="1:26" x14ac:dyDescent="0.35">
      <c r="A360" s="110">
        <v>44886</v>
      </c>
      <c r="B360" s="109">
        <v>63.87</v>
      </c>
      <c r="C360" s="109">
        <v>63.9</v>
      </c>
      <c r="D360" s="104"/>
      <c r="E360" s="104"/>
      <c r="F360" s="104"/>
      <c r="G360" s="104"/>
      <c r="H360" s="104"/>
      <c r="I360" s="60"/>
      <c r="J360" s="60"/>
      <c r="K360" s="60"/>
      <c r="L360" s="60"/>
      <c r="M360" s="60"/>
      <c r="N360" s="60"/>
      <c r="O360" s="60"/>
      <c r="P360" s="60"/>
      <c r="Q360" s="60"/>
      <c r="R360" s="60"/>
      <c r="S360" s="60"/>
      <c r="T360" s="60"/>
      <c r="U360" s="60"/>
      <c r="V360" s="60"/>
      <c r="W360" s="60"/>
      <c r="X360" s="60"/>
      <c r="Y360" s="60"/>
      <c r="Z360" s="60"/>
    </row>
    <row r="361" spans="1:26" x14ac:dyDescent="0.35">
      <c r="A361" s="110">
        <v>44887</v>
      </c>
      <c r="B361" s="109">
        <v>63.87</v>
      </c>
      <c r="C361" s="109">
        <v>63.9</v>
      </c>
      <c r="D361" s="104"/>
      <c r="E361" s="104"/>
      <c r="F361" s="104"/>
      <c r="G361" s="104"/>
      <c r="H361" s="104"/>
      <c r="I361" s="60"/>
      <c r="J361" s="60"/>
      <c r="K361" s="60"/>
      <c r="L361" s="60"/>
      <c r="M361" s="60"/>
      <c r="N361" s="60"/>
      <c r="O361" s="60"/>
      <c r="P361" s="60"/>
      <c r="Q361" s="60"/>
      <c r="R361" s="60"/>
      <c r="S361" s="60"/>
      <c r="T361" s="60"/>
      <c r="U361" s="60"/>
      <c r="V361" s="60"/>
      <c r="W361" s="60"/>
      <c r="X361" s="60"/>
      <c r="Y361" s="60"/>
      <c r="Z361" s="60"/>
    </row>
    <row r="362" spans="1:26" x14ac:dyDescent="0.35">
      <c r="A362" s="110">
        <v>44888</v>
      </c>
      <c r="B362" s="109">
        <v>63.87</v>
      </c>
      <c r="C362" s="109">
        <v>63.87</v>
      </c>
      <c r="D362" s="104"/>
      <c r="E362" s="104"/>
      <c r="F362" s="104"/>
      <c r="G362" s="104"/>
      <c r="H362" s="104"/>
      <c r="I362" s="60"/>
      <c r="J362" s="60"/>
      <c r="K362" s="60"/>
      <c r="L362" s="60"/>
      <c r="M362" s="60"/>
      <c r="N362" s="60"/>
      <c r="O362" s="60"/>
      <c r="P362" s="60"/>
      <c r="Q362" s="60"/>
      <c r="R362" s="60"/>
      <c r="S362" s="60"/>
      <c r="T362" s="60"/>
      <c r="U362" s="60"/>
      <c r="V362" s="60"/>
      <c r="W362" s="60"/>
      <c r="X362" s="60"/>
      <c r="Y362" s="60"/>
      <c r="Z362" s="60"/>
    </row>
    <row r="363" spans="1:26" x14ac:dyDescent="0.35">
      <c r="A363" s="110">
        <v>44889</v>
      </c>
      <c r="B363" s="109">
        <v>63.87</v>
      </c>
      <c r="C363" s="109">
        <v>63.91</v>
      </c>
      <c r="D363" s="104"/>
      <c r="E363" s="104"/>
      <c r="F363" s="104"/>
      <c r="G363" s="104"/>
      <c r="H363" s="104"/>
      <c r="I363" s="60"/>
      <c r="J363" s="60"/>
      <c r="K363" s="60"/>
      <c r="L363" s="60"/>
      <c r="M363" s="60"/>
      <c r="N363" s="60"/>
      <c r="O363" s="60"/>
      <c r="P363" s="60"/>
      <c r="Q363" s="60"/>
      <c r="R363" s="60"/>
      <c r="S363" s="60"/>
      <c r="T363" s="60"/>
      <c r="U363" s="60"/>
      <c r="V363" s="60"/>
      <c r="W363" s="60"/>
      <c r="X363" s="60"/>
      <c r="Y363" s="60"/>
      <c r="Z363" s="60"/>
    </row>
    <row r="364" spans="1:26" x14ac:dyDescent="0.35">
      <c r="A364" s="110">
        <v>44890</v>
      </c>
      <c r="B364" s="109">
        <v>63.87</v>
      </c>
      <c r="C364" s="109">
        <v>63.89</v>
      </c>
      <c r="D364" s="104"/>
      <c r="E364" s="104"/>
      <c r="F364" s="104"/>
      <c r="G364" s="104"/>
      <c r="H364" s="104"/>
      <c r="I364" s="60"/>
      <c r="J364" s="60"/>
      <c r="K364" s="60"/>
      <c r="L364" s="60"/>
      <c r="M364" s="60"/>
      <c r="N364" s="60"/>
      <c r="O364" s="60"/>
      <c r="P364" s="60"/>
      <c r="Q364" s="60"/>
      <c r="R364" s="60"/>
      <c r="S364" s="60"/>
      <c r="T364" s="60"/>
      <c r="U364" s="60"/>
      <c r="V364" s="60"/>
      <c r="W364" s="60"/>
      <c r="X364" s="60"/>
      <c r="Y364" s="60"/>
      <c r="Z364" s="60"/>
    </row>
    <row r="365" spans="1:26" x14ac:dyDescent="0.35">
      <c r="A365" s="110">
        <v>44893</v>
      </c>
      <c r="B365" s="109">
        <v>63.87</v>
      </c>
      <c r="C365" s="109">
        <v>63.88</v>
      </c>
      <c r="D365" s="104"/>
      <c r="E365" s="104"/>
      <c r="F365" s="104"/>
      <c r="G365" s="104"/>
      <c r="H365" s="104"/>
      <c r="I365" s="60"/>
      <c r="J365" s="60"/>
      <c r="K365" s="60"/>
      <c r="L365" s="60"/>
      <c r="M365" s="60"/>
      <c r="N365" s="60"/>
      <c r="O365" s="60"/>
      <c r="P365" s="60"/>
      <c r="Q365" s="60"/>
      <c r="R365" s="60"/>
      <c r="S365" s="60"/>
      <c r="T365" s="60"/>
      <c r="U365" s="60"/>
      <c r="V365" s="60"/>
      <c r="W365" s="60"/>
      <c r="X365" s="60"/>
      <c r="Y365" s="60"/>
      <c r="Z365" s="60"/>
    </row>
    <row r="366" spans="1:26" x14ac:dyDescent="0.35">
      <c r="A366" s="110">
        <v>44894</v>
      </c>
      <c r="B366" s="109">
        <v>63.87</v>
      </c>
      <c r="C366" s="109">
        <v>63.99</v>
      </c>
      <c r="D366" s="104"/>
      <c r="E366" s="104"/>
      <c r="F366" s="104"/>
      <c r="G366" s="104"/>
      <c r="H366" s="104"/>
      <c r="I366" s="60"/>
      <c r="J366" s="60"/>
      <c r="K366" s="60"/>
      <c r="L366" s="60"/>
      <c r="M366" s="60"/>
      <c r="N366" s="60"/>
      <c r="O366" s="60"/>
      <c r="P366" s="60"/>
      <c r="Q366" s="60"/>
      <c r="R366" s="60"/>
      <c r="S366" s="60"/>
      <c r="T366" s="60"/>
      <c r="U366" s="60"/>
      <c r="V366" s="60"/>
      <c r="W366" s="60"/>
      <c r="X366" s="60"/>
      <c r="Y366" s="60"/>
      <c r="Z366" s="60"/>
    </row>
    <row r="367" spans="1:26" x14ac:dyDescent="0.35">
      <c r="A367" s="110">
        <v>44895</v>
      </c>
      <c r="B367" s="109">
        <v>63.87</v>
      </c>
      <c r="C367" s="109">
        <v>63.87</v>
      </c>
      <c r="D367" s="104"/>
      <c r="E367" s="104"/>
      <c r="F367" s="104"/>
      <c r="G367" s="104"/>
      <c r="H367" s="104"/>
      <c r="I367" s="60"/>
      <c r="J367" s="60"/>
      <c r="K367" s="60"/>
      <c r="L367" s="60"/>
      <c r="M367" s="60"/>
      <c r="N367" s="60"/>
      <c r="O367" s="60"/>
      <c r="P367" s="60"/>
      <c r="Q367" s="60"/>
      <c r="R367" s="60"/>
      <c r="S367" s="60"/>
      <c r="T367" s="60"/>
      <c r="U367" s="60"/>
      <c r="V367" s="60"/>
      <c r="W367" s="60"/>
      <c r="X367" s="60"/>
      <c r="Y367" s="60"/>
      <c r="Z367" s="60"/>
    </row>
    <row r="368" spans="1:26" x14ac:dyDescent="0.35">
      <c r="A368" s="110">
        <v>44896</v>
      </c>
      <c r="B368" s="109">
        <v>63.87</v>
      </c>
      <c r="C368" s="109">
        <v>63.92</v>
      </c>
      <c r="D368" s="104"/>
      <c r="E368" s="104"/>
      <c r="F368" s="104"/>
      <c r="G368" s="104"/>
      <c r="H368" s="104"/>
      <c r="I368" s="60"/>
      <c r="J368" s="60"/>
      <c r="K368" s="60"/>
      <c r="L368" s="60"/>
      <c r="M368" s="60"/>
      <c r="N368" s="60"/>
      <c r="O368" s="60"/>
      <c r="P368" s="60"/>
      <c r="Q368" s="60"/>
      <c r="R368" s="60"/>
      <c r="S368" s="60"/>
      <c r="T368" s="60"/>
      <c r="U368" s="60"/>
      <c r="V368" s="60"/>
      <c r="W368" s="60"/>
      <c r="X368" s="60"/>
      <c r="Y368" s="60"/>
      <c r="Z368" s="60"/>
    </row>
    <row r="369" spans="1:26" x14ac:dyDescent="0.35">
      <c r="A369" s="110">
        <v>44897</v>
      </c>
      <c r="B369" s="109">
        <v>63.87</v>
      </c>
      <c r="C369" s="109">
        <v>63.94</v>
      </c>
      <c r="D369" s="104"/>
      <c r="E369" s="104"/>
      <c r="F369" s="104"/>
      <c r="G369" s="104"/>
      <c r="H369" s="104"/>
      <c r="I369" s="60"/>
      <c r="J369" s="60"/>
      <c r="K369" s="60"/>
      <c r="L369" s="60"/>
      <c r="M369" s="60"/>
      <c r="N369" s="60"/>
      <c r="O369" s="60"/>
      <c r="P369" s="60"/>
      <c r="Q369" s="60"/>
      <c r="R369" s="60"/>
      <c r="S369" s="60"/>
      <c r="T369" s="60"/>
      <c r="U369" s="60"/>
      <c r="V369" s="60"/>
      <c r="W369" s="60"/>
      <c r="X369" s="60"/>
      <c r="Y369" s="60"/>
      <c r="Z369" s="60"/>
    </row>
    <row r="370" spans="1:26" x14ac:dyDescent="0.35">
      <c r="A370" s="110">
        <v>44900</v>
      </c>
      <c r="B370" s="109">
        <v>63.87</v>
      </c>
      <c r="C370" s="109">
        <v>63.93</v>
      </c>
      <c r="D370" s="104"/>
      <c r="E370" s="104"/>
      <c r="F370" s="104"/>
      <c r="G370" s="104"/>
      <c r="H370" s="104"/>
      <c r="I370" s="60"/>
      <c r="J370" s="60"/>
      <c r="K370" s="60"/>
      <c r="L370" s="60"/>
      <c r="M370" s="60"/>
      <c r="N370" s="60"/>
      <c r="O370" s="60"/>
      <c r="P370" s="60"/>
      <c r="Q370" s="60"/>
      <c r="R370" s="60"/>
      <c r="S370" s="60"/>
      <c r="T370" s="60"/>
      <c r="U370" s="60"/>
      <c r="V370" s="60"/>
      <c r="W370" s="60"/>
      <c r="X370" s="60"/>
      <c r="Y370" s="60"/>
      <c r="Z370" s="60"/>
    </row>
    <row r="371" spans="1:26" x14ac:dyDescent="0.35">
      <c r="A371" s="110">
        <v>44901</v>
      </c>
      <c r="B371" s="109">
        <v>63.87</v>
      </c>
      <c r="C371" s="109">
        <v>63.93</v>
      </c>
      <c r="D371" s="104"/>
      <c r="E371" s="104"/>
      <c r="F371" s="104"/>
      <c r="G371" s="104"/>
      <c r="H371" s="104"/>
      <c r="I371" s="60"/>
      <c r="J371" s="60"/>
      <c r="K371" s="60"/>
      <c r="L371" s="60"/>
      <c r="M371" s="60"/>
      <c r="N371" s="60"/>
      <c r="O371" s="60"/>
      <c r="P371" s="60"/>
      <c r="Q371" s="60"/>
      <c r="R371" s="60"/>
      <c r="S371" s="60"/>
      <c r="T371" s="60"/>
      <c r="U371" s="60"/>
      <c r="V371" s="60"/>
      <c r="W371" s="60"/>
      <c r="X371" s="60"/>
      <c r="Y371" s="60"/>
      <c r="Z371" s="60"/>
    </row>
    <row r="372" spans="1:26" x14ac:dyDescent="0.35">
      <c r="A372" s="110">
        <v>44902</v>
      </c>
      <c r="B372" s="109">
        <v>63.87</v>
      </c>
      <c r="C372" s="109">
        <v>63.89</v>
      </c>
      <c r="D372" s="104"/>
      <c r="E372" s="104"/>
      <c r="F372" s="104"/>
      <c r="G372" s="104"/>
      <c r="H372" s="104"/>
      <c r="I372" s="60"/>
      <c r="J372" s="60"/>
      <c r="K372" s="60"/>
      <c r="L372" s="60"/>
      <c r="M372" s="60"/>
      <c r="N372" s="60"/>
      <c r="O372" s="60"/>
      <c r="P372" s="60"/>
      <c r="Q372" s="60"/>
      <c r="R372" s="60"/>
      <c r="S372" s="60"/>
      <c r="T372" s="60"/>
      <c r="U372" s="60"/>
      <c r="V372" s="60"/>
      <c r="W372" s="60"/>
      <c r="X372" s="60"/>
      <c r="Y372" s="60"/>
      <c r="Z372" s="60"/>
    </row>
    <row r="373" spans="1:26" x14ac:dyDescent="0.35">
      <c r="A373" s="110">
        <v>44903</v>
      </c>
      <c r="B373" s="109">
        <v>63.87</v>
      </c>
      <c r="C373" s="109">
        <v>63.89</v>
      </c>
      <c r="D373" s="104"/>
      <c r="E373" s="104"/>
      <c r="F373" s="104"/>
      <c r="G373" s="104"/>
      <c r="H373" s="104"/>
      <c r="I373" s="60"/>
      <c r="J373" s="60"/>
      <c r="K373" s="60"/>
      <c r="L373" s="60"/>
      <c r="M373" s="60"/>
      <c r="N373" s="60"/>
      <c r="O373" s="60"/>
      <c r="P373" s="60"/>
      <c r="Q373" s="60"/>
      <c r="R373" s="60"/>
      <c r="S373" s="60"/>
      <c r="T373" s="60"/>
      <c r="U373" s="60"/>
      <c r="V373" s="60"/>
      <c r="W373" s="60"/>
      <c r="X373" s="60"/>
      <c r="Y373" s="60"/>
      <c r="Z373" s="60"/>
    </row>
    <row r="374" spans="1:26" x14ac:dyDescent="0.35">
      <c r="A374" s="110">
        <v>44904</v>
      </c>
      <c r="B374" s="109">
        <v>63.87</v>
      </c>
      <c r="C374" s="109">
        <v>63.92</v>
      </c>
      <c r="D374" s="104"/>
      <c r="E374" s="104"/>
      <c r="F374" s="104"/>
      <c r="G374" s="104"/>
      <c r="H374" s="104"/>
      <c r="I374" s="60"/>
      <c r="J374" s="60"/>
      <c r="K374" s="60"/>
      <c r="L374" s="60"/>
      <c r="M374" s="60"/>
      <c r="N374" s="60"/>
      <c r="O374" s="60"/>
      <c r="P374" s="60"/>
      <c r="Q374" s="60"/>
      <c r="R374" s="60"/>
      <c r="S374" s="60"/>
      <c r="T374" s="60"/>
      <c r="U374" s="60"/>
      <c r="V374" s="60"/>
      <c r="W374" s="60"/>
      <c r="X374" s="60"/>
      <c r="Y374" s="60"/>
      <c r="Z374" s="60"/>
    </row>
    <row r="375" spans="1:26" x14ac:dyDescent="0.35">
      <c r="A375" s="110">
        <v>44907</v>
      </c>
      <c r="B375" s="109">
        <v>63.87</v>
      </c>
      <c r="C375" s="109">
        <v>63.91</v>
      </c>
      <c r="D375" s="104"/>
      <c r="E375" s="104"/>
      <c r="F375" s="104"/>
      <c r="G375" s="104"/>
      <c r="H375" s="104"/>
      <c r="I375" s="60"/>
      <c r="J375" s="60"/>
      <c r="K375" s="60"/>
      <c r="L375" s="60"/>
      <c r="M375" s="60"/>
      <c r="N375" s="60"/>
      <c r="O375" s="60"/>
      <c r="P375" s="60"/>
      <c r="Q375" s="60"/>
      <c r="R375" s="60"/>
      <c r="S375" s="60"/>
      <c r="T375" s="60"/>
      <c r="U375" s="60"/>
      <c r="V375" s="60"/>
      <c r="W375" s="60"/>
      <c r="X375" s="60"/>
      <c r="Y375" s="60"/>
      <c r="Z375" s="60"/>
    </row>
    <row r="376" spans="1:26" x14ac:dyDescent="0.35">
      <c r="A376" s="110">
        <v>44908</v>
      </c>
      <c r="B376" s="109">
        <v>63.87</v>
      </c>
      <c r="C376" s="109">
        <v>63.94</v>
      </c>
      <c r="D376" s="104"/>
      <c r="E376" s="104"/>
      <c r="F376" s="104"/>
      <c r="G376" s="104"/>
      <c r="H376" s="104"/>
      <c r="I376" s="60"/>
      <c r="J376" s="60"/>
      <c r="K376" s="60"/>
      <c r="L376" s="60"/>
      <c r="M376" s="60"/>
      <c r="N376" s="60"/>
      <c r="O376" s="60"/>
      <c r="P376" s="60"/>
      <c r="Q376" s="60"/>
      <c r="R376" s="60"/>
      <c r="S376" s="60"/>
      <c r="T376" s="60"/>
      <c r="U376" s="60"/>
      <c r="V376" s="60"/>
      <c r="W376" s="60"/>
      <c r="X376" s="60"/>
      <c r="Y376" s="60"/>
      <c r="Z376" s="60"/>
    </row>
    <row r="377" spans="1:26" x14ac:dyDescent="0.35">
      <c r="A377" s="110">
        <v>44909</v>
      </c>
      <c r="B377" s="109">
        <v>63.87</v>
      </c>
      <c r="C377" s="109">
        <v>63.87</v>
      </c>
      <c r="D377" s="104"/>
      <c r="E377" s="104"/>
      <c r="F377" s="104"/>
      <c r="G377" s="104"/>
      <c r="H377" s="104"/>
      <c r="I377" s="60"/>
      <c r="J377" s="60"/>
      <c r="K377" s="60"/>
      <c r="L377" s="60"/>
      <c r="M377" s="60"/>
      <c r="N377" s="60"/>
      <c r="O377" s="60"/>
      <c r="P377" s="60"/>
      <c r="Q377" s="60"/>
      <c r="R377" s="60"/>
      <c r="S377" s="60"/>
      <c r="T377" s="60"/>
      <c r="U377" s="60"/>
      <c r="V377" s="60"/>
      <c r="W377" s="60"/>
      <c r="X377" s="60"/>
      <c r="Y377" s="60"/>
      <c r="Z377" s="60"/>
    </row>
    <row r="378" spans="1:26" x14ac:dyDescent="0.35">
      <c r="A378" s="110">
        <v>44910</v>
      </c>
      <c r="B378" s="109">
        <v>63.87</v>
      </c>
      <c r="C378" s="109">
        <v>63.92</v>
      </c>
      <c r="D378" s="104"/>
      <c r="E378" s="104"/>
      <c r="F378" s="104"/>
      <c r="G378" s="104"/>
      <c r="H378" s="104"/>
      <c r="I378" s="60"/>
      <c r="J378" s="60"/>
      <c r="K378" s="60"/>
      <c r="L378" s="60"/>
      <c r="M378" s="60"/>
      <c r="N378" s="60"/>
      <c r="O378" s="60"/>
      <c r="P378" s="60"/>
      <c r="Q378" s="60"/>
      <c r="R378" s="60"/>
      <c r="S378" s="60"/>
      <c r="T378" s="60"/>
      <c r="U378" s="60"/>
      <c r="V378" s="60"/>
      <c r="W378" s="60"/>
      <c r="X378" s="60"/>
      <c r="Y378" s="60"/>
      <c r="Z378" s="60"/>
    </row>
    <row r="379" spans="1:26" x14ac:dyDescent="0.35">
      <c r="A379" s="110">
        <v>44911</v>
      </c>
      <c r="B379" s="109">
        <v>63.87</v>
      </c>
      <c r="C379" s="109">
        <v>63.89</v>
      </c>
      <c r="D379" s="104"/>
      <c r="E379" s="104"/>
      <c r="F379" s="104"/>
      <c r="G379" s="104"/>
      <c r="H379" s="104"/>
      <c r="I379" s="60"/>
      <c r="J379" s="60"/>
      <c r="K379" s="60"/>
      <c r="L379" s="60"/>
      <c r="M379" s="60"/>
      <c r="N379" s="60"/>
      <c r="O379" s="60"/>
      <c r="P379" s="60"/>
      <c r="Q379" s="60"/>
      <c r="R379" s="60"/>
      <c r="S379" s="60"/>
      <c r="T379" s="60"/>
      <c r="U379" s="60"/>
      <c r="V379" s="60"/>
      <c r="W379" s="60"/>
      <c r="X379" s="60"/>
      <c r="Y379" s="60"/>
      <c r="Z379" s="60"/>
    </row>
    <row r="380" spans="1:26" x14ac:dyDescent="0.35">
      <c r="A380" s="110">
        <v>44914</v>
      </c>
      <c r="B380" s="109">
        <v>63.87</v>
      </c>
      <c r="C380" s="109">
        <v>63.89</v>
      </c>
      <c r="D380" s="104"/>
      <c r="E380" s="104"/>
      <c r="F380" s="104"/>
      <c r="G380" s="104"/>
      <c r="H380" s="104"/>
      <c r="I380" s="60"/>
      <c r="J380" s="60"/>
      <c r="K380" s="60"/>
      <c r="L380" s="60"/>
      <c r="M380" s="60"/>
      <c r="N380" s="60"/>
      <c r="O380" s="60"/>
      <c r="P380" s="60"/>
      <c r="Q380" s="60"/>
      <c r="R380" s="60"/>
      <c r="S380" s="60"/>
      <c r="T380" s="60"/>
      <c r="U380" s="60"/>
      <c r="V380" s="60"/>
      <c r="W380" s="60"/>
      <c r="X380" s="60"/>
      <c r="Y380" s="60"/>
      <c r="Z380" s="60"/>
    </row>
    <row r="381" spans="1:26" x14ac:dyDescent="0.35">
      <c r="A381" s="110">
        <v>44915</v>
      </c>
      <c r="B381" s="109">
        <v>63.87</v>
      </c>
      <c r="C381" s="109">
        <v>63.87</v>
      </c>
      <c r="D381" s="104"/>
      <c r="E381" s="104"/>
      <c r="F381" s="104"/>
      <c r="G381" s="104"/>
      <c r="H381" s="104"/>
      <c r="I381" s="60"/>
      <c r="J381" s="60"/>
      <c r="K381" s="60"/>
      <c r="L381" s="60"/>
      <c r="M381" s="60"/>
      <c r="N381" s="60"/>
      <c r="O381" s="60"/>
      <c r="P381" s="60"/>
      <c r="Q381" s="60"/>
      <c r="R381" s="60"/>
      <c r="S381" s="60"/>
      <c r="T381" s="60"/>
      <c r="U381" s="60"/>
      <c r="V381" s="60"/>
      <c r="W381" s="60"/>
      <c r="X381" s="60"/>
      <c r="Y381" s="60"/>
      <c r="Z381" s="60"/>
    </row>
    <row r="382" spans="1:26" x14ac:dyDescent="0.35">
      <c r="A382" s="110">
        <v>44916</v>
      </c>
      <c r="B382" s="109">
        <v>63.87</v>
      </c>
      <c r="C382" s="109">
        <v>63.89</v>
      </c>
      <c r="D382" s="104"/>
      <c r="E382" s="104"/>
      <c r="F382" s="104"/>
      <c r="G382" s="104"/>
      <c r="H382" s="104"/>
      <c r="I382" s="60"/>
      <c r="J382" s="60"/>
      <c r="K382" s="60"/>
      <c r="L382" s="60"/>
      <c r="M382" s="60"/>
      <c r="N382" s="60"/>
      <c r="O382" s="60"/>
      <c r="P382" s="60"/>
      <c r="Q382" s="60"/>
      <c r="R382" s="60"/>
      <c r="S382" s="60"/>
      <c r="T382" s="60"/>
      <c r="U382" s="60"/>
      <c r="V382" s="60"/>
      <c r="W382" s="60"/>
      <c r="X382" s="60"/>
      <c r="Y382" s="60"/>
      <c r="Z382" s="60"/>
    </row>
    <row r="383" spans="1:26" x14ac:dyDescent="0.35">
      <c r="A383" s="110">
        <v>44917</v>
      </c>
      <c r="B383" s="109">
        <v>63.87</v>
      </c>
      <c r="C383" s="109">
        <v>63.87</v>
      </c>
      <c r="D383" s="104"/>
      <c r="E383" s="104"/>
      <c r="F383" s="104"/>
      <c r="G383" s="104"/>
      <c r="H383" s="104"/>
      <c r="I383" s="60"/>
      <c r="J383" s="60"/>
      <c r="K383" s="60"/>
      <c r="L383" s="60"/>
      <c r="M383" s="60"/>
      <c r="N383" s="60"/>
      <c r="O383" s="60"/>
      <c r="P383" s="60"/>
      <c r="Q383" s="60"/>
      <c r="R383" s="60"/>
      <c r="S383" s="60"/>
      <c r="T383" s="60"/>
      <c r="U383" s="60"/>
      <c r="V383" s="60"/>
      <c r="W383" s="60"/>
      <c r="X383" s="60"/>
      <c r="Y383" s="60"/>
      <c r="Z383" s="60"/>
    </row>
    <row r="384" spans="1:26" x14ac:dyDescent="0.35">
      <c r="A384" s="110">
        <v>44918</v>
      </c>
      <c r="B384" s="109">
        <v>63.87</v>
      </c>
      <c r="C384" s="109">
        <v>63.87</v>
      </c>
      <c r="D384" s="104"/>
      <c r="E384" s="104"/>
      <c r="F384" s="104"/>
      <c r="G384" s="104"/>
      <c r="H384" s="104"/>
      <c r="I384" s="60"/>
      <c r="J384" s="60"/>
      <c r="K384" s="60"/>
      <c r="L384" s="60"/>
      <c r="M384" s="60"/>
      <c r="N384" s="60"/>
      <c r="O384" s="60"/>
      <c r="P384" s="60"/>
      <c r="Q384" s="60"/>
      <c r="R384" s="60"/>
      <c r="S384" s="60"/>
      <c r="T384" s="60"/>
      <c r="U384" s="60"/>
      <c r="V384" s="60"/>
      <c r="W384" s="60"/>
      <c r="X384" s="60"/>
      <c r="Y384" s="60"/>
      <c r="Z384" s="60"/>
    </row>
    <row r="385" spans="1:26" x14ac:dyDescent="0.35">
      <c r="A385" s="110">
        <v>44922</v>
      </c>
      <c r="B385" s="109">
        <v>63.87</v>
      </c>
      <c r="C385" s="109">
        <v>63.85</v>
      </c>
      <c r="D385" s="104"/>
      <c r="E385" s="104"/>
      <c r="F385" s="104"/>
      <c r="G385" s="104"/>
      <c r="H385" s="104"/>
      <c r="I385" s="60"/>
      <c r="J385" s="60"/>
      <c r="K385" s="60"/>
      <c r="L385" s="60"/>
      <c r="M385" s="60"/>
      <c r="N385" s="60"/>
      <c r="O385" s="60"/>
      <c r="P385" s="60"/>
      <c r="Q385" s="60"/>
      <c r="R385" s="60"/>
      <c r="S385" s="60"/>
      <c r="T385" s="60"/>
      <c r="U385" s="60"/>
      <c r="V385" s="60"/>
      <c r="W385" s="60"/>
      <c r="X385" s="60"/>
      <c r="Y385" s="60"/>
      <c r="Z385" s="60"/>
    </row>
    <row r="386" spans="1:26" x14ac:dyDescent="0.35">
      <c r="A386" s="110">
        <v>44923</v>
      </c>
      <c r="B386" s="109">
        <v>63.87</v>
      </c>
      <c r="C386" s="109">
        <v>63.9</v>
      </c>
      <c r="D386" s="104"/>
      <c r="E386" s="104"/>
      <c r="F386" s="104"/>
      <c r="G386" s="104"/>
      <c r="H386" s="104"/>
      <c r="I386" s="60"/>
      <c r="J386" s="60"/>
      <c r="K386" s="60"/>
      <c r="L386" s="60"/>
      <c r="M386" s="60"/>
      <c r="N386" s="60"/>
      <c r="O386" s="60"/>
      <c r="P386" s="60"/>
      <c r="Q386" s="60"/>
      <c r="R386" s="60"/>
      <c r="S386" s="60"/>
      <c r="T386" s="60"/>
      <c r="U386" s="60"/>
      <c r="V386" s="60"/>
      <c r="W386" s="60"/>
      <c r="X386" s="60"/>
      <c r="Y386" s="60"/>
      <c r="Z386" s="60"/>
    </row>
    <row r="387" spans="1:26" x14ac:dyDescent="0.35">
      <c r="A387" s="110">
        <v>44924</v>
      </c>
      <c r="B387" s="109">
        <v>63.87</v>
      </c>
      <c r="C387" s="109">
        <v>63.88</v>
      </c>
      <c r="D387" s="104"/>
      <c r="E387" s="104"/>
      <c r="F387" s="104"/>
      <c r="G387" s="104"/>
      <c r="H387" s="104"/>
      <c r="I387" s="60"/>
      <c r="J387" s="60"/>
      <c r="K387" s="60"/>
      <c r="L387" s="60"/>
      <c r="M387" s="60"/>
      <c r="N387" s="60"/>
      <c r="O387" s="60"/>
      <c r="P387" s="60"/>
      <c r="Q387" s="60"/>
      <c r="R387" s="60"/>
      <c r="S387" s="60"/>
      <c r="T387" s="60"/>
      <c r="U387" s="60"/>
      <c r="V387" s="60"/>
      <c r="W387" s="60"/>
      <c r="X387" s="60"/>
      <c r="Y387" s="60"/>
      <c r="Z387" s="60"/>
    </row>
    <row r="388" spans="1:26" x14ac:dyDescent="0.35">
      <c r="A388" s="110">
        <v>44925</v>
      </c>
      <c r="B388" s="109">
        <v>63.87</v>
      </c>
      <c r="C388" s="109">
        <v>63.88</v>
      </c>
      <c r="D388" s="104"/>
      <c r="E388" s="104"/>
      <c r="F388" s="104"/>
      <c r="G388" s="104"/>
      <c r="H388" s="104"/>
      <c r="I388" s="60"/>
      <c r="J388" s="60"/>
      <c r="K388" s="60"/>
      <c r="L388" s="60"/>
      <c r="M388" s="60"/>
      <c r="N388" s="60"/>
      <c r="O388" s="60"/>
      <c r="P388" s="60"/>
      <c r="Q388" s="60"/>
      <c r="R388" s="60"/>
      <c r="S388" s="60"/>
      <c r="T388" s="60"/>
      <c r="U388" s="60"/>
      <c r="V388" s="60"/>
      <c r="W388" s="60"/>
      <c r="X388" s="60"/>
      <c r="Y388" s="60"/>
      <c r="Z388" s="60"/>
    </row>
    <row r="389" spans="1:26" x14ac:dyDescent="0.35">
      <c r="A389" s="110">
        <v>44929</v>
      </c>
      <c r="B389" s="109">
        <v>63.87</v>
      </c>
      <c r="C389" s="109">
        <v>63.9</v>
      </c>
      <c r="D389" s="104"/>
      <c r="E389" s="104"/>
      <c r="F389" s="104"/>
      <c r="G389" s="104"/>
      <c r="H389" s="104"/>
      <c r="I389" s="60"/>
      <c r="J389" s="60"/>
      <c r="K389" s="60"/>
      <c r="L389" s="60"/>
      <c r="M389" s="60"/>
      <c r="N389" s="60"/>
      <c r="O389" s="60"/>
      <c r="P389" s="60"/>
      <c r="Q389" s="60"/>
      <c r="R389" s="60"/>
      <c r="S389" s="60"/>
      <c r="T389" s="60"/>
      <c r="U389" s="60"/>
      <c r="V389" s="60"/>
      <c r="W389" s="60"/>
      <c r="X389" s="60"/>
      <c r="Y389" s="60"/>
      <c r="Z389" s="60"/>
    </row>
    <row r="390" spans="1:26" x14ac:dyDescent="0.35">
      <c r="A390" s="110">
        <v>44930</v>
      </c>
      <c r="B390" s="109">
        <v>63.88</v>
      </c>
      <c r="C390" s="109">
        <v>63.91</v>
      </c>
      <c r="D390" s="104"/>
      <c r="E390" s="104"/>
      <c r="F390" s="104"/>
      <c r="G390" s="104"/>
      <c r="H390" s="104"/>
      <c r="I390" s="60"/>
      <c r="J390" s="60"/>
      <c r="K390" s="60"/>
      <c r="L390" s="60"/>
      <c r="M390" s="60"/>
      <c r="N390" s="60"/>
      <c r="O390" s="60"/>
      <c r="P390" s="60"/>
      <c r="Q390" s="60"/>
      <c r="R390" s="60"/>
      <c r="S390" s="60"/>
      <c r="T390" s="60"/>
      <c r="U390" s="60"/>
      <c r="V390" s="60"/>
      <c r="W390" s="60"/>
      <c r="X390" s="60"/>
      <c r="Y390" s="60"/>
      <c r="Z390" s="60"/>
    </row>
    <row r="391" spans="1:26" x14ac:dyDescent="0.35">
      <c r="A391" s="110">
        <v>44931</v>
      </c>
      <c r="B391" s="109">
        <v>63.88</v>
      </c>
      <c r="C391" s="109">
        <v>63.9</v>
      </c>
      <c r="D391" s="104"/>
      <c r="E391" s="104"/>
      <c r="F391" s="104"/>
      <c r="G391" s="104"/>
      <c r="H391" s="104"/>
      <c r="I391" s="60"/>
      <c r="J391" s="60"/>
      <c r="K391" s="60"/>
      <c r="L391" s="60"/>
      <c r="M391" s="60"/>
      <c r="N391" s="60"/>
      <c r="O391" s="60"/>
      <c r="P391" s="60"/>
      <c r="Q391" s="60"/>
      <c r="R391" s="60"/>
      <c r="S391" s="60"/>
      <c r="T391" s="60"/>
      <c r="U391" s="60"/>
      <c r="V391" s="60"/>
      <c r="W391" s="60"/>
      <c r="X391" s="60"/>
      <c r="Y391" s="60"/>
      <c r="Z391" s="60"/>
    </row>
    <row r="392" spans="1:26" x14ac:dyDescent="0.35">
      <c r="A392" s="110">
        <v>44932</v>
      </c>
      <c r="B392" s="109">
        <v>63.88</v>
      </c>
      <c r="C392" s="109">
        <v>63.96</v>
      </c>
      <c r="D392" s="104"/>
      <c r="E392" s="104"/>
      <c r="F392" s="104"/>
      <c r="G392" s="104"/>
      <c r="H392" s="104"/>
      <c r="I392" s="60"/>
      <c r="J392" s="60"/>
      <c r="K392" s="60"/>
      <c r="L392" s="60"/>
      <c r="M392" s="60"/>
      <c r="N392" s="60"/>
      <c r="O392" s="60"/>
      <c r="P392" s="60"/>
      <c r="Q392" s="60"/>
      <c r="R392" s="60"/>
      <c r="S392" s="60"/>
      <c r="T392" s="60"/>
      <c r="U392" s="60"/>
      <c r="V392" s="60"/>
      <c r="W392" s="60"/>
      <c r="X392" s="60"/>
      <c r="Y392" s="60"/>
      <c r="Z392" s="60"/>
    </row>
    <row r="393" spans="1:26" x14ac:dyDescent="0.35">
      <c r="A393" s="110">
        <v>44935</v>
      </c>
      <c r="B393" s="109">
        <v>63.88</v>
      </c>
      <c r="C393" s="109">
        <v>63.88</v>
      </c>
      <c r="D393" s="104"/>
      <c r="E393" s="104"/>
      <c r="F393" s="104"/>
      <c r="G393" s="104"/>
      <c r="H393" s="104"/>
      <c r="I393" s="60"/>
      <c r="J393" s="60"/>
      <c r="K393" s="60"/>
      <c r="L393" s="60"/>
      <c r="M393" s="60"/>
      <c r="N393" s="60"/>
      <c r="O393" s="60"/>
      <c r="P393" s="60"/>
      <c r="Q393" s="60"/>
      <c r="R393" s="60"/>
      <c r="S393" s="60"/>
      <c r="T393" s="60"/>
      <c r="U393" s="60"/>
      <c r="V393" s="60"/>
      <c r="W393" s="60"/>
      <c r="X393" s="60"/>
      <c r="Y393" s="60"/>
      <c r="Z393" s="60"/>
    </row>
    <row r="394" spans="1:26" x14ac:dyDescent="0.35">
      <c r="A394" s="110">
        <v>44936</v>
      </c>
      <c r="B394" s="109">
        <v>63.88</v>
      </c>
      <c r="C394" s="109">
        <v>63.99</v>
      </c>
      <c r="D394" s="104"/>
      <c r="E394" s="104"/>
      <c r="F394" s="104"/>
      <c r="G394" s="104"/>
      <c r="H394" s="104"/>
      <c r="I394" s="60"/>
      <c r="J394" s="60"/>
      <c r="K394" s="60"/>
      <c r="L394" s="60"/>
      <c r="M394" s="60"/>
      <c r="N394" s="60"/>
      <c r="O394" s="60"/>
      <c r="P394" s="60"/>
      <c r="Q394" s="60"/>
      <c r="R394" s="60"/>
      <c r="S394" s="60"/>
      <c r="T394" s="60"/>
      <c r="U394" s="60"/>
      <c r="V394" s="60"/>
      <c r="W394" s="60"/>
      <c r="X394" s="60"/>
      <c r="Y394" s="60"/>
      <c r="Z394" s="60"/>
    </row>
    <row r="395" spans="1:26" x14ac:dyDescent="0.35">
      <c r="A395" s="110">
        <v>44937</v>
      </c>
      <c r="B395" s="109">
        <v>63.88</v>
      </c>
      <c r="C395" s="109">
        <v>63.94</v>
      </c>
      <c r="D395" s="104"/>
      <c r="E395" s="104"/>
      <c r="F395" s="104"/>
      <c r="G395" s="104"/>
      <c r="H395" s="104"/>
      <c r="I395" s="60"/>
      <c r="J395" s="60"/>
      <c r="K395" s="60"/>
      <c r="L395" s="60"/>
      <c r="M395" s="60"/>
      <c r="N395" s="60"/>
      <c r="O395" s="60"/>
      <c r="P395" s="60"/>
      <c r="Q395" s="60"/>
      <c r="R395" s="60"/>
      <c r="S395" s="60"/>
      <c r="T395" s="60"/>
      <c r="U395" s="60"/>
      <c r="V395" s="60"/>
      <c r="W395" s="60"/>
      <c r="X395" s="60"/>
      <c r="Y395" s="60"/>
      <c r="Z395" s="60"/>
    </row>
    <row r="396" spans="1:26" x14ac:dyDescent="0.35">
      <c r="A396" s="110">
        <v>44938</v>
      </c>
      <c r="B396" s="109">
        <v>63.88</v>
      </c>
      <c r="C396" s="109">
        <v>63.88</v>
      </c>
      <c r="D396" s="104"/>
      <c r="E396" s="104"/>
      <c r="F396" s="104"/>
      <c r="G396" s="104"/>
      <c r="H396" s="104"/>
      <c r="I396" s="60"/>
      <c r="J396" s="60"/>
      <c r="K396" s="60"/>
      <c r="L396" s="60"/>
      <c r="M396" s="60"/>
      <c r="N396" s="60"/>
      <c r="O396" s="60"/>
      <c r="P396" s="60"/>
      <c r="Q396" s="60"/>
      <c r="R396" s="60"/>
      <c r="S396" s="60"/>
      <c r="T396" s="60"/>
      <c r="U396" s="60"/>
      <c r="V396" s="60"/>
      <c r="W396" s="60"/>
      <c r="X396" s="60"/>
      <c r="Y396" s="60"/>
      <c r="Z396" s="60"/>
    </row>
    <row r="397" spans="1:26" x14ac:dyDescent="0.35">
      <c r="A397" s="110">
        <v>44939</v>
      </c>
      <c r="B397" s="109">
        <v>63.88</v>
      </c>
      <c r="C397" s="109">
        <v>63.89</v>
      </c>
      <c r="D397" s="104"/>
      <c r="E397" s="104"/>
      <c r="F397" s="104"/>
      <c r="G397" s="104"/>
      <c r="H397" s="104"/>
      <c r="I397" s="60"/>
      <c r="J397" s="60"/>
      <c r="K397" s="60"/>
      <c r="L397" s="60"/>
      <c r="M397" s="60"/>
      <c r="N397" s="60"/>
      <c r="O397" s="60"/>
      <c r="P397" s="60"/>
      <c r="Q397" s="60"/>
      <c r="R397" s="60"/>
      <c r="S397" s="60"/>
      <c r="T397" s="60"/>
      <c r="U397" s="60"/>
      <c r="V397" s="60"/>
      <c r="W397" s="60"/>
      <c r="X397" s="60"/>
      <c r="Y397" s="60"/>
      <c r="Z397" s="60"/>
    </row>
    <row r="398" spans="1:26" x14ac:dyDescent="0.35">
      <c r="A398" s="110">
        <v>44942</v>
      </c>
      <c r="B398" s="109">
        <v>63.88</v>
      </c>
      <c r="C398" s="109">
        <v>63.91</v>
      </c>
      <c r="D398" s="104"/>
      <c r="E398" s="104"/>
      <c r="F398" s="104"/>
      <c r="G398" s="104"/>
      <c r="H398" s="104"/>
      <c r="I398" s="60"/>
      <c r="J398" s="60"/>
      <c r="K398" s="60"/>
      <c r="L398" s="60"/>
      <c r="M398" s="60"/>
      <c r="N398" s="60"/>
      <c r="O398" s="60"/>
      <c r="P398" s="60"/>
      <c r="Q398" s="60"/>
      <c r="R398" s="60"/>
      <c r="S398" s="60"/>
      <c r="T398" s="60"/>
      <c r="U398" s="60"/>
      <c r="V398" s="60"/>
      <c r="W398" s="60"/>
      <c r="X398" s="60"/>
      <c r="Y398" s="60"/>
      <c r="Z398" s="60"/>
    </row>
    <row r="399" spans="1:26" x14ac:dyDescent="0.35">
      <c r="A399" s="110">
        <v>44943</v>
      </c>
      <c r="B399" s="109">
        <v>63.88</v>
      </c>
      <c r="C399" s="109">
        <v>63.89</v>
      </c>
      <c r="D399" s="104"/>
      <c r="E399" s="104"/>
      <c r="F399" s="104"/>
      <c r="G399" s="104"/>
      <c r="H399" s="104"/>
      <c r="I399" s="60"/>
      <c r="J399" s="60"/>
      <c r="K399" s="60"/>
      <c r="L399" s="60"/>
      <c r="M399" s="60"/>
      <c r="N399" s="60"/>
      <c r="O399" s="60"/>
      <c r="P399" s="60"/>
      <c r="Q399" s="60"/>
      <c r="R399" s="60"/>
      <c r="S399" s="60"/>
      <c r="T399" s="60"/>
      <c r="U399" s="60"/>
      <c r="V399" s="60"/>
      <c r="W399" s="60"/>
      <c r="X399" s="60"/>
      <c r="Y399" s="60"/>
      <c r="Z399" s="60"/>
    </row>
    <row r="400" spans="1:26" x14ac:dyDescent="0.35">
      <c r="A400" s="110">
        <v>44944</v>
      </c>
      <c r="B400" s="109">
        <v>63.88</v>
      </c>
      <c r="C400" s="109">
        <v>63.89</v>
      </c>
      <c r="D400" s="104"/>
      <c r="E400" s="104"/>
      <c r="F400" s="104"/>
      <c r="G400" s="104"/>
      <c r="H400" s="104"/>
      <c r="I400" s="60"/>
      <c r="J400" s="60"/>
      <c r="K400" s="60"/>
      <c r="L400" s="60"/>
      <c r="M400" s="60"/>
      <c r="N400" s="60"/>
      <c r="O400" s="60"/>
      <c r="P400" s="60"/>
      <c r="Q400" s="60"/>
      <c r="R400" s="60"/>
      <c r="S400" s="60"/>
      <c r="T400" s="60"/>
      <c r="U400" s="60"/>
      <c r="V400" s="60"/>
      <c r="W400" s="60"/>
      <c r="X400" s="60"/>
      <c r="Y400" s="60"/>
      <c r="Z400" s="60"/>
    </row>
    <row r="401" spans="1:26" x14ac:dyDescent="0.35">
      <c r="A401" s="110">
        <v>44945</v>
      </c>
      <c r="B401" s="109">
        <v>63.88</v>
      </c>
      <c r="C401" s="109">
        <v>63.9</v>
      </c>
      <c r="D401" s="104"/>
      <c r="E401" s="104"/>
      <c r="F401" s="104"/>
      <c r="G401" s="104"/>
      <c r="H401" s="104"/>
      <c r="I401" s="60"/>
      <c r="J401" s="60"/>
      <c r="K401" s="60"/>
      <c r="L401" s="60"/>
      <c r="M401" s="60"/>
      <c r="N401" s="60"/>
      <c r="O401" s="60"/>
      <c r="P401" s="60"/>
      <c r="Q401" s="60"/>
      <c r="R401" s="60"/>
      <c r="S401" s="60"/>
      <c r="T401" s="60"/>
      <c r="U401" s="60"/>
      <c r="V401" s="60"/>
      <c r="W401" s="60"/>
      <c r="X401" s="60"/>
      <c r="Y401" s="60"/>
      <c r="Z401" s="60"/>
    </row>
    <row r="402" spans="1:26" x14ac:dyDescent="0.35">
      <c r="A402" s="110">
        <v>44946</v>
      </c>
      <c r="B402" s="109">
        <v>63.88</v>
      </c>
      <c r="C402" s="109">
        <v>63.9</v>
      </c>
      <c r="D402" s="104"/>
      <c r="E402" s="104"/>
      <c r="F402" s="104"/>
      <c r="G402" s="104"/>
      <c r="H402" s="104"/>
      <c r="I402" s="60"/>
      <c r="J402" s="60"/>
      <c r="K402" s="60"/>
      <c r="L402" s="60"/>
      <c r="M402" s="60"/>
      <c r="N402" s="60"/>
      <c r="O402" s="60"/>
      <c r="P402" s="60"/>
      <c r="Q402" s="60"/>
      <c r="R402" s="60"/>
      <c r="S402" s="60"/>
      <c r="T402" s="60"/>
      <c r="U402" s="60"/>
      <c r="V402" s="60"/>
      <c r="W402" s="60"/>
      <c r="X402" s="60"/>
      <c r="Y402" s="60"/>
      <c r="Z402" s="60"/>
    </row>
    <row r="403" spans="1:26" x14ac:dyDescent="0.35">
      <c r="A403" s="110">
        <v>44949</v>
      </c>
      <c r="B403" s="109">
        <v>63.88</v>
      </c>
      <c r="C403" s="109">
        <v>63.88</v>
      </c>
      <c r="D403" s="104"/>
      <c r="E403" s="104"/>
      <c r="F403" s="104"/>
      <c r="G403" s="104"/>
      <c r="H403" s="104"/>
      <c r="I403" s="60"/>
      <c r="J403" s="60"/>
      <c r="K403" s="60"/>
      <c r="L403" s="60"/>
      <c r="M403" s="60"/>
      <c r="N403" s="60"/>
      <c r="O403" s="60"/>
      <c r="P403" s="60"/>
      <c r="Q403" s="60"/>
      <c r="R403" s="60"/>
      <c r="S403" s="60"/>
      <c r="T403" s="60"/>
      <c r="U403" s="60"/>
      <c r="V403" s="60"/>
      <c r="W403" s="60"/>
      <c r="X403" s="60"/>
      <c r="Y403" s="60"/>
      <c r="Z403" s="60"/>
    </row>
    <row r="404" spans="1:26" x14ac:dyDescent="0.35">
      <c r="A404" s="110">
        <v>44950</v>
      </c>
      <c r="B404" s="109">
        <v>63.88</v>
      </c>
      <c r="C404" s="109">
        <v>63.92</v>
      </c>
      <c r="D404" s="104"/>
      <c r="E404" s="104"/>
      <c r="F404" s="104"/>
      <c r="G404" s="104"/>
      <c r="H404" s="104"/>
      <c r="I404" s="60"/>
      <c r="J404" s="60"/>
      <c r="K404" s="60"/>
      <c r="L404" s="60"/>
      <c r="M404" s="60"/>
      <c r="N404" s="60"/>
      <c r="O404" s="60"/>
      <c r="P404" s="60"/>
      <c r="Q404" s="60"/>
      <c r="R404" s="60"/>
      <c r="S404" s="60"/>
      <c r="T404" s="60"/>
      <c r="U404" s="60"/>
      <c r="V404" s="60"/>
      <c r="W404" s="60"/>
      <c r="X404" s="60"/>
      <c r="Y404" s="60"/>
      <c r="Z404" s="60"/>
    </row>
    <row r="405" spans="1:26" x14ac:dyDescent="0.35">
      <c r="A405" s="110">
        <v>44951</v>
      </c>
      <c r="B405" s="109">
        <v>63.88</v>
      </c>
      <c r="C405" s="109">
        <v>63.9</v>
      </c>
      <c r="D405" s="104"/>
      <c r="E405" s="104"/>
      <c r="F405" s="104"/>
      <c r="G405" s="104"/>
      <c r="H405" s="104"/>
      <c r="I405" s="60"/>
      <c r="J405" s="60"/>
      <c r="K405" s="60"/>
      <c r="L405" s="60"/>
      <c r="M405" s="60"/>
      <c r="N405" s="60"/>
      <c r="O405" s="60"/>
      <c r="P405" s="60"/>
      <c r="Q405" s="60"/>
      <c r="R405" s="60"/>
      <c r="S405" s="60"/>
      <c r="T405" s="60"/>
      <c r="U405" s="60"/>
      <c r="V405" s="60"/>
      <c r="W405" s="60"/>
      <c r="X405" s="60"/>
      <c r="Y405" s="60"/>
      <c r="Z405" s="60"/>
    </row>
    <row r="406" spans="1:26" x14ac:dyDescent="0.35">
      <c r="A406" s="110">
        <v>44952</v>
      </c>
      <c r="B406" s="109">
        <v>63.88</v>
      </c>
      <c r="C406" s="109">
        <v>63.935000000000002</v>
      </c>
      <c r="D406" s="104"/>
      <c r="E406" s="104"/>
      <c r="F406" s="104"/>
      <c r="G406" s="104"/>
      <c r="H406" s="104"/>
      <c r="I406" s="60"/>
      <c r="J406" s="60"/>
      <c r="K406" s="60"/>
      <c r="L406" s="60"/>
      <c r="M406" s="60"/>
      <c r="N406" s="60"/>
      <c r="O406" s="60"/>
      <c r="P406" s="60"/>
      <c r="Q406" s="60"/>
      <c r="R406" s="60"/>
      <c r="S406" s="60"/>
      <c r="T406" s="60"/>
      <c r="U406" s="60"/>
      <c r="V406" s="60"/>
      <c r="W406" s="60"/>
      <c r="X406" s="60"/>
      <c r="Y406" s="60"/>
      <c r="Z406" s="60"/>
    </row>
    <row r="407" spans="1:26" x14ac:dyDescent="0.35">
      <c r="A407" s="110">
        <v>44953</v>
      </c>
      <c r="B407" s="109">
        <v>63.88</v>
      </c>
      <c r="C407" s="109">
        <v>63.875</v>
      </c>
      <c r="D407" s="104"/>
      <c r="E407" s="104"/>
      <c r="F407" s="104"/>
      <c r="G407" s="104"/>
      <c r="H407" s="104"/>
      <c r="I407" s="60"/>
      <c r="J407" s="60"/>
      <c r="K407" s="60"/>
      <c r="L407" s="60"/>
      <c r="M407" s="60"/>
      <c r="N407" s="60"/>
      <c r="O407" s="60"/>
      <c r="P407" s="60"/>
      <c r="Q407" s="60"/>
      <c r="R407" s="60"/>
      <c r="S407" s="60"/>
      <c r="T407" s="60"/>
      <c r="U407" s="60"/>
      <c r="V407" s="60"/>
      <c r="W407" s="60"/>
      <c r="X407" s="60"/>
      <c r="Y407" s="60"/>
      <c r="Z407" s="60"/>
    </row>
    <row r="408" spans="1:26" x14ac:dyDescent="0.35">
      <c r="A408" s="110">
        <v>44956</v>
      </c>
      <c r="B408" s="109">
        <v>63.88</v>
      </c>
      <c r="C408" s="109">
        <v>64.069999999999993</v>
      </c>
      <c r="D408" s="104"/>
      <c r="E408" s="104"/>
      <c r="F408" s="104"/>
      <c r="G408" s="104"/>
      <c r="H408" s="104"/>
      <c r="I408" s="60"/>
      <c r="J408" s="60"/>
      <c r="K408" s="60"/>
      <c r="L408" s="60"/>
      <c r="M408" s="60"/>
      <c r="N408" s="60"/>
      <c r="O408" s="60"/>
      <c r="P408" s="60"/>
      <c r="Q408" s="60"/>
      <c r="R408" s="60"/>
      <c r="S408" s="60"/>
      <c r="T408" s="60"/>
      <c r="U408" s="60"/>
      <c r="V408" s="60"/>
      <c r="W408" s="60"/>
      <c r="X408" s="60"/>
      <c r="Y408" s="60"/>
      <c r="Z408" s="60"/>
    </row>
    <row r="409" spans="1:26" x14ac:dyDescent="0.35">
      <c r="A409" s="110">
        <v>44957</v>
      </c>
      <c r="B409" s="109">
        <v>63.88</v>
      </c>
      <c r="C409" s="109">
        <v>63.894999999999996</v>
      </c>
      <c r="D409" s="104"/>
      <c r="E409" s="104"/>
      <c r="F409" s="104"/>
      <c r="G409" s="104"/>
      <c r="H409" s="104"/>
      <c r="I409" s="60"/>
      <c r="J409" s="60"/>
      <c r="K409" s="60"/>
      <c r="L409" s="60"/>
      <c r="M409" s="60"/>
      <c r="N409" s="60"/>
      <c r="O409" s="60"/>
      <c r="P409" s="60"/>
      <c r="Q409" s="60"/>
      <c r="R409" s="60"/>
      <c r="S409" s="60"/>
      <c r="T409" s="60"/>
      <c r="U409" s="60"/>
      <c r="V409" s="60"/>
      <c r="W409" s="60"/>
      <c r="X409" s="60"/>
      <c r="Y409" s="60"/>
      <c r="Z409" s="60"/>
    </row>
    <row r="410" spans="1:26" x14ac:dyDescent="0.35">
      <c r="A410" s="110">
        <v>44958</v>
      </c>
      <c r="B410" s="109">
        <v>63.88</v>
      </c>
      <c r="C410" s="109">
        <v>64.015000000000001</v>
      </c>
      <c r="D410" s="104"/>
      <c r="E410" s="104"/>
      <c r="F410" s="104"/>
      <c r="G410" s="104"/>
      <c r="H410" s="104"/>
      <c r="I410" s="60"/>
      <c r="J410" s="60"/>
      <c r="K410" s="60"/>
      <c r="L410" s="60"/>
      <c r="M410" s="60"/>
      <c r="N410" s="60"/>
      <c r="O410" s="60"/>
      <c r="P410" s="60"/>
      <c r="Q410" s="60"/>
      <c r="R410" s="60"/>
      <c r="S410" s="60"/>
      <c r="T410" s="60"/>
      <c r="U410" s="60"/>
      <c r="V410" s="60"/>
      <c r="W410" s="60"/>
      <c r="X410" s="60"/>
      <c r="Y410" s="60"/>
      <c r="Z410" s="60"/>
    </row>
    <row r="411" spans="1:26" x14ac:dyDescent="0.35">
      <c r="A411" s="110">
        <v>44959</v>
      </c>
      <c r="B411" s="109">
        <v>63.87</v>
      </c>
      <c r="C411" s="109">
        <v>63.94</v>
      </c>
      <c r="D411" s="104"/>
      <c r="E411" s="104"/>
      <c r="F411" s="104"/>
      <c r="G411" s="104"/>
      <c r="H411" s="104"/>
      <c r="I411" s="60"/>
      <c r="J411" s="60"/>
      <c r="K411" s="60"/>
      <c r="L411" s="60"/>
      <c r="M411" s="60"/>
      <c r="N411" s="60"/>
      <c r="O411" s="60"/>
      <c r="P411" s="60"/>
      <c r="Q411" s="60"/>
      <c r="R411" s="60"/>
      <c r="S411" s="60"/>
      <c r="T411" s="60"/>
      <c r="U411" s="60"/>
      <c r="V411" s="60"/>
      <c r="W411" s="60"/>
      <c r="X411" s="60"/>
      <c r="Y411" s="60"/>
      <c r="Z411" s="60"/>
    </row>
    <row r="412" spans="1:26" x14ac:dyDescent="0.35">
      <c r="A412" s="110">
        <v>44963</v>
      </c>
      <c r="B412" s="109">
        <v>63.87</v>
      </c>
      <c r="C412" s="109">
        <v>63.91</v>
      </c>
      <c r="D412" s="104"/>
      <c r="E412" s="104"/>
      <c r="F412" s="104"/>
      <c r="G412" s="104"/>
      <c r="H412" s="104"/>
      <c r="I412" s="60"/>
      <c r="J412" s="60"/>
      <c r="K412" s="60"/>
      <c r="L412" s="60"/>
      <c r="M412" s="60"/>
      <c r="N412" s="60"/>
      <c r="O412" s="60"/>
      <c r="P412" s="60"/>
      <c r="Q412" s="60"/>
      <c r="R412" s="60"/>
      <c r="S412" s="60"/>
      <c r="T412" s="60"/>
      <c r="U412" s="60"/>
      <c r="V412" s="60"/>
      <c r="W412" s="60"/>
      <c r="X412" s="60"/>
      <c r="Y412" s="60"/>
      <c r="Z412" s="60"/>
    </row>
    <row r="413" spans="1:26" x14ac:dyDescent="0.35">
      <c r="A413" s="110">
        <v>44964</v>
      </c>
      <c r="B413" s="109">
        <v>63.88</v>
      </c>
      <c r="C413" s="109">
        <v>63.91</v>
      </c>
      <c r="D413" s="104"/>
      <c r="E413" s="104"/>
      <c r="F413" s="104"/>
      <c r="G413" s="104"/>
      <c r="H413" s="104"/>
      <c r="I413" s="60"/>
      <c r="J413" s="60"/>
      <c r="K413" s="60"/>
      <c r="L413" s="60"/>
      <c r="M413" s="60"/>
      <c r="N413" s="60"/>
      <c r="O413" s="60"/>
      <c r="P413" s="60"/>
      <c r="Q413" s="60"/>
      <c r="R413" s="60"/>
      <c r="S413" s="60"/>
      <c r="T413" s="60"/>
      <c r="U413" s="60"/>
      <c r="V413" s="60"/>
      <c r="W413" s="60"/>
      <c r="X413" s="60"/>
      <c r="Y413" s="60"/>
      <c r="Z413" s="60"/>
    </row>
    <row r="414" spans="1:26" x14ac:dyDescent="0.35">
      <c r="A414" s="110">
        <v>44965</v>
      </c>
      <c r="B414" s="109">
        <v>63.88</v>
      </c>
      <c r="C414" s="109">
        <v>64.03</v>
      </c>
      <c r="D414" s="104"/>
      <c r="E414" s="104"/>
      <c r="F414" s="104"/>
      <c r="G414" s="104"/>
      <c r="H414" s="104"/>
      <c r="I414" s="60"/>
      <c r="J414" s="60"/>
      <c r="K414" s="60"/>
      <c r="L414" s="60"/>
      <c r="M414" s="60"/>
      <c r="N414" s="60"/>
      <c r="O414" s="60"/>
      <c r="P414" s="60"/>
      <c r="Q414" s="60"/>
      <c r="R414" s="60"/>
      <c r="S414" s="60"/>
      <c r="T414" s="60"/>
      <c r="U414" s="60"/>
      <c r="V414" s="60"/>
      <c r="W414" s="60"/>
      <c r="X414" s="60"/>
      <c r="Y414" s="60"/>
      <c r="Z414" s="60"/>
    </row>
    <row r="415" spans="1:26" x14ac:dyDescent="0.35">
      <c r="A415" s="110">
        <v>44966</v>
      </c>
      <c r="B415" s="109">
        <v>63.88</v>
      </c>
      <c r="C415" s="109">
        <v>63.94</v>
      </c>
      <c r="D415" s="104"/>
      <c r="E415" s="104"/>
      <c r="F415" s="104"/>
      <c r="G415" s="104"/>
      <c r="H415" s="104"/>
      <c r="I415" s="60"/>
      <c r="J415" s="60"/>
      <c r="K415" s="60"/>
      <c r="L415" s="60"/>
      <c r="M415" s="60"/>
      <c r="N415" s="60"/>
      <c r="O415" s="60"/>
      <c r="P415" s="60"/>
      <c r="Q415" s="60"/>
      <c r="R415" s="60"/>
      <c r="S415" s="60"/>
      <c r="T415" s="60"/>
      <c r="U415" s="60"/>
      <c r="V415" s="60"/>
      <c r="W415" s="60"/>
      <c r="X415" s="60"/>
      <c r="Y415" s="60"/>
      <c r="Z415" s="60"/>
    </row>
    <row r="416" spans="1:26" x14ac:dyDescent="0.35">
      <c r="A416" s="110">
        <v>44967</v>
      </c>
      <c r="B416" s="109">
        <v>63.88</v>
      </c>
      <c r="C416" s="109">
        <v>63.92</v>
      </c>
      <c r="D416" s="104"/>
      <c r="E416" s="104"/>
      <c r="F416" s="104"/>
      <c r="G416" s="104"/>
      <c r="H416" s="104"/>
      <c r="I416" s="60"/>
      <c r="J416" s="60"/>
      <c r="K416" s="60"/>
      <c r="L416" s="60"/>
      <c r="M416" s="60"/>
      <c r="N416" s="60"/>
      <c r="O416" s="60"/>
      <c r="P416" s="60"/>
      <c r="Q416" s="60"/>
      <c r="R416" s="60"/>
      <c r="S416" s="60"/>
      <c r="T416" s="60"/>
      <c r="U416" s="60"/>
      <c r="V416" s="60"/>
      <c r="W416" s="60"/>
      <c r="X416" s="60"/>
      <c r="Y416" s="60"/>
      <c r="Z416" s="60"/>
    </row>
    <row r="417" spans="1:26" x14ac:dyDescent="0.35">
      <c r="A417" s="110">
        <v>44970</v>
      </c>
      <c r="B417" s="109">
        <v>63.88</v>
      </c>
      <c r="C417" s="109">
        <v>63.91</v>
      </c>
      <c r="D417" s="104"/>
      <c r="E417" s="104"/>
      <c r="F417" s="104"/>
      <c r="G417" s="104"/>
      <c r="H417" s="104"/>
      <c r="I417" s="60"/>
      <c r="J417" s="60"/>
      <c r="K417" s="60"/>
      <c r="L417" s="60"/>
      <c r="M417" s="60"/>
      <c r="N417" s="60"/>
      <c r="O417" s="60"/>
      <c r="P417" s="60"/>
      <c r="Q417" s="60"/>
      <c r="R417" s="60"/>
      <c r="S417" s="60"/>
      <c r="T417" s="60"/>
      <c r="U417" s="60"/>
      <c r="V417" s="60"/>
      <c r="W417" s="60"/>
      <c r="X417" s="60"/>
      <c r="Y417" s="60"/>
      <c r="Z417" s="60"/>
    </row>
    <row r="418" spans="1:26" x14ac:dyDescent="0.35">
      <c r="A418" s="110">
        <v>44971</v>
      </c>
      <c r="B418" s="109">
        <v>63.88</v>
      </c>
      <c r="C418" s="109">
        <v>63.92</v>
      </c>
      <c r="D418" s="104"/>
      <c r="E418" s="104"/>
      <c r="F418" s="104"/>
      <c r="G418" s="104"/>
      <c r="H418" s="104"/>
      <c r="I418" s="60"/>
      <c r="J418" s="60"/>
      <c r="K418" s="60"/>
      <c r="L418" s="60"/>
      <c r="M418" s="60"/>
      <c r="N418" s="60"/>
      <c r="O418" s="60"/>
      <c r="P418" s="60"/>
      <c r="Q418" s="60"/>
      <c r="R418" s="60"/>
      <c r="S418" s="60"/>
      <c r="T418" s="60"/>
      <c r="U418" s="60"/>
      <c r="V418" s="60"/>
      <c r="W418" s="60"/>
      <c r="X418" s="60"/>
      <c r="Y418" s="60"/>
      <c r="Z418" s="60"/>
    </row>
    <row r="419" spans="1:26" x14ac:dyDescent="0.35">
      <c r="A419" s="110">
        <v>44972</v>
      </c>
      <c r="B419" s="109">
        <v>63.88</v>
      </c>
      <c r="C419" s="109">
        <v>63.95</v>
      </c>
      <c r="D419" s="104"/>
      <c r="E419" s="104"/>
      <c r="F419" s="104"/>
      <c r="G419" s="104"/>
      <c r="H419" s="104"/>
      <c r="I419" s="60"/>
      <c r="J419" s="60"/>
      <c r="K419" s="60"/>
      <c r="L419" s="60"/>
      <c r="M419" s="60"/>
      <c r="N419" s="60"/>
      <c r="O419" s="60"/>
      <c r="P419" s="60"/>
      <c r="Q419" s="60"/>
      <c r="R419" s="60"/>
      <c r="S419" s="60"/>
      <c r="T419" s="60"/>
      <c r="U419" s="60"/>
      <c r="V419" s="60"/>
      <c r="W419" s="60"/>
      <c r="X419" s="60"/>
      <c r="Y419" s="60"/>
      <c r="Z419" s="60"/>
    </row>
    <row r="420" spans="1:26" x14ac:dyDescent="0.35">
      <c r="A420" s="110">
        <v>44973</v>
      </c>
      <c r="B420" s="109">
        <v>63.88</v>
      </c>
      <c r="C420" s="109">
        <v>63.95</v>
      </c>
      <c r="D420" s="104"/>
      <c r="E420" s="104"/>
      <c r="F420" s="104"/>
      <c r="G420" s="104"/>
      <c r="H420" s="104"/>
      <c r="I420" s="60"/>
      <c r="J420" s="60"/>
      <c r="K420" s="60"/>
      <c r="L420" s="60"/>
      <c r="M420" s="60"/>
      <c r="N420" s="60"/>
      <c r="O420" s="60"/>
      <c r="P420" s="60"/>
      <c r="Q420" s="60"/>
      <c r="R420" s="60"/>
      <c r="S420" s="60"/>
      <c r="T420" s="60"/>
      <c r="U420" s="60"/>
      <c r="V420" s="60"/>
      <c r="W420" s="60"/>
      <c r="X420" s="60"/>
      <c r="Y420" s="60"/>
      <c r="Z420" s="60"/>
    </row>
    <row r="421" spans="1:26" x14ac:dyDescent="0.35">
      <c r="A421" s="110">
        <v>44974</v>
      </c>
      <c r="B421" s="109">
        <v>63.88</v>
      </c>
      <c r="C421" s="109">
        <v>63.9</v>
      </c>
      <c r="D421" s="104"/>
      <c r="E421" s="104"/>
      <c r="F421" s="104"/>
      <c r="G421" s="104"/>
      <c r="H421" s="104"/>
      <c r="I421" s="60"/>
      <c r="J421" s="60"/>
      <c r="K421" s="60"/>
      <c r="L421" s="60"/>
      <c r="M421" s="60"/>
      <c r="N421" s="60"/>
      <c r="O421" s="60"/>
      <c r="P421" s="60"/>
      <c r="Q421" s="60"/>
      <c r="R421" s="60"/>
      <c r="S421" s="60"/>
      <c r="T421" s="60"/>
      <c r="U421" s="60"/>
      <c r="V421" s="60"/>
      <c r="W421" s="60"/>
      <c r="X421" s="60"/>
      <c r="Y421" s="60"/>
      <c r="Z421" s="60"/>
    </row>
    <row r="422" spans="1:26" x14ac:dyDescent="0.35">
      <c r="A422" s="110">
        <v>44977</v>
      </c>
      <c r="B422" s="109">
        <v>63.88</v>
      </c>
      <c r="C422" s="109">
        <v>63.9</v>
      </c>
      <c r="D422" s="104"/>
      <c r="E422" s="104"/>
      <c r="F422" s="104"/>
      <c r="G422" s="104"/>
      <c r="H422" s="104"/>
      <c r="I422" s="60"/>
      <c r="J422" s="60"/>
      <c r="K422" s="60"/>
      <c r="L422" s="60"/>
      <c r="M422" s="60"/>
      <c r="N422" s="60"/>
      <c r="O422" s="60"/>
      <c r="P422" s="60"/>
      <c r="Q422" s="60"/>
      <c r="R422" s="60"/>
      <c r="S422" s="60"/>
      <c r="T422" s="60"/>
      <c r="U422" s="60"/>
      <c r="V422" s="60"/>
      <c r="W422" s="60"/>
      <c r="X422" s="60"/>
      <c r="Y422" s="60"/>
      <c r="Z422" s="60"/>
    </row>
    <row r="423" spans="1:26" x14ac:dyDescent="0.35">
      <c r="A423" s="110">
        <v>44978</v>
      </c>
      <c r="B423" s="109">
        <v>63.88</v>
      </c>
      <c r="C423" s="109">
        <v>63.88</v>
      </c>
      <c r="D423" s="104"/>
      <c r="E423" s="104"/>
      <c r="F423" s="104"/>
      <c r="G423" s="104"/>
      <c r="H423" s="104"/>
      <c r="I423" s="60"/>
      <c r="J423" s="60"/>
      <c r="K423" s="60"/>
      <c r="L423" s="60"/>
      <c r="M423" s="60"/>
      <c r="N423" s="60"/>
      <c r="O423" s="60"/>
      <c r="P423" s="60"/>
      <c r="Q423" s="60"/>
      <c r="R423" s="60"/>
      <c r="S423" s="60"/>
      <c r="T423" s="60"/>
      <c r="U423" s="60"/>
      <c r="V423" s="60"/>
      <c r="W423" s="60"/>
      <c r="X423" s="60"/>
      <c r="Y423" s="60"/>
      <c r="Z423" s="60"/>
    </row>
    <row r="424" spans="1:26" x14ac:dyDescent="0.35">
      <c r="A424" s="110">
        <v>44979</v>
      </c>
      <c r="B424" s="109">
        <v>63.88</v>
      </c>
      <c r="C424" s="109">
        <v>63.88</v>
      </c>
      <c r="D424" s="104"/>
      <c r="E424" s="104"/>
      <c r="F424" s="104"/>
      <c r="G424" s="104"/>
      <c r="H424" s="104"/>
      <c r="I424" s="60"/>
      <c r="J424" s="60"/>
      <c r="K424" s="60"/>
      <c r="L424" s="60"/>
      <c r="M424" s="60"/>
      <c r="N424" s="60"/>
      <c r="O424" s="60"/>
      <c r="P424" s="60"/>
      <c r="Q424" s="60"/>
      <c r="R424" s="60"/>
      <c r="S424" s="60"/>
      <c r="T424" s="60"/>
      <c r="U424" s="60"/>
      <c r="V424" s="60"/>
      <c r="W424" s="60"/>
      <c r="X424" s="60"/>
      <c r="Y424" s="60"/>
      <c r="Z424" s="60"/>
    </row>
    <row r="425" spans="1:26" x14ac:dyDescent="0.35">
      <c r="A425" s="110">
        <v>44980</v>
      </c>
      <c r="B425" s="109">
        <v>63.88</v>
      </c>
      <c r="C425" s="109">
        <v>63.87</v>
      </c>
      <c r="D425" s="104"/>
      <c r="E425" s="104"/>
      <c r="F425" s="104"/>
      <c r="G425" s="104"/>
      <c r="H425" s="104"/>
      <c r="I425" s="60"/>
      <c r="J425" s="60"/>
      <c r="K425" s="60"/>
      <c r="L425" s="60"/>
      <c r="M425" s="60"/>
      <c r="N425" s="60"/>
      <c r="O425" s="60"/>
      <c r="P425" s="60"/>
      <c r="Q425" s="60"/>
      <c r="R425" s="60"/>
      <c r="S425" s="60"/>
      <c r="T425" s="60"/>
      <c r="U425" s="60"/>
      <c r="V425" s="60"/>
      <c r="W425" s="60"/>
      <c r="X425" s="60"/>
      <c r="Y425" s="60"/>
      <c r="Z425" s="60"/>
    </row>
    <row r="426" spans="1:26" x14ac:dyDescent="0.35">
      <c r="A426" s="110">
        <v>44981</v>
      </c>
      <c r="B426" s="109">
        <v>63.88</v>
      </c>
      <c r="C426" s="109">
        <v>63.89</v>
      </c>
      <c r="D426" s="104"/>
      <c r="E426" s="104"/>
      <c r="F426" s="104"/>
      <c r="G426" s="104"/>
      <c r="H426" s="104"/>
      <c r="I426" s="60"/>
      <c r="J426" s="60"/>
      <c r="K426" s="60"/>
      <c r="L426" s="60"/>
      <c r="M426" s="60"/>
      <c r="N426" s="60"/>
      <c r="O426" s="60"/>
      <c r="P426" s="60"/>
      <c r="Q426" s="60"/>
      <c r="R426" s="60"/>
      <c r="S426" s="60"/>
      <c r="T426" s="60"/>
      <c r="U426" s="60"/>
      <c r="V426" s="60"/>
      <c r="W426" s="60"/>
      <c r="X426" s="60"/>
      <c r="Y426" s="60"/>
      <c r="Z426" s="60"/>
    </row>
    <row r="427" spans="1:26" x14ac:dyDescent="0.35">
      <c r="A427" s="110">
        <v>44984</v>
      </c>
      <c r="B427" s="109">
        <v>63.88</v>
      </c>
      <c r="C427" s="109">
        <v>63.93</v>
      </c>
      <c r="D427" s="104"/>
      <c r="E427" s="104"/>
      <c r="F427" s="104"/>
      <c r="G427" s="104"/>
      <c r="H427" s="104"/>
      <c r="I427" s="60"/>
      <c r="J427" s="60"/>
      <c r="K427" s="60"/>
      <c r="L427" s="60"/>
      <c r="M427" s="60"/>
      <c r="N427" s="60"/>
      <c r="O427" s="60"/>
      <c r="P427" s="60"/>
      <c r="Q427" s="60"/>
      <c r="R427" s="60"/>
      <c r="S427" s="60"/>
      <c r="T427" s="60"/>
      <c r="U427" s="60"/>
      <c r="V427" s="60"/>
      <c r="W427" s="60"/>
      <c r="X427" s="60"/>
      <c r="Y427" s="60"/>
      <c r="Z427" s="60"/>
    </row>
    <row r="428" spans="1:26" x14ac:dyDescent="0.35">
      <c r="A428" s="110">
        <v>44985</v>
      </c>
      <c r="B428" s="109">
        <v>63.88</v>
      </c>
      <c r="C428" s="109">
        <v>63.88</v>
      </c>
      <c r="D428" s="104"/>
      <c r="E428" s="104"/>
      <c r="F428" s="104"/>
      <c r="G428" s="104"/>
      <c r="H428" s="104"/>
      <c r="I428" s="60"/>
      <c r="J428" s="60"/>
      <c r="K428" s="60"/>
      <c r="L428" s="60"/>
      <c r="M428" s="60"/>
      <c r="N428" s="60"/>
      <c r="O428" s="60"/>
      <c r="P428" s="60"/>
      <c r="Q428" s="60"/>
      <c r="R428" s="60"/>
      <c r="S428" s="60"/>
      <c r="T428" s="60"/>
      <c r="U428" s="60"/>
      <c r="V428" s="60"/>
      <c r="W428" s="60"/>
      <c r="X428" s="60"/>
      <c r="Y428" s="60"/>
      <c r="Z428" s="60"/>
    </row>
    <row r="429" spans="1:26" x14ac:dyDescent="0.35">
      <c r="A429" s="110">
        <v>44986</v>
      </c>
      <c r="B429" s="109">
        <v>63.88</v>
      </c>
      <c r="C429" s="109">
        <v>64</v>
      </c>
      <c r="D429" s="104"/>
      <c r="E429" s="104"/>
      <c r="F429" s="104"/>
      <c r="G429" s="104"/>
      <c r="H429" s="104"/>
      <c r="I429" s="60"/>
      <c r="J429" s="60"/>
      <c r="K429" s="60"/>
      <c r="L429" s="60"/>
      <c r="M429" s="60"/>
      <c r="N429" s="60"/>
      <c r="O429" s="60"/>
      <c r="P429" s="60"/>
      <c r="Q429" s="60"/>
      <c r="R429" s="60"/>
      <c r="S429" s="60"/>
      <c r="T429" s="60"/>
      <c r="U429" s="60"/>
      <c r="V429" s="60"/>
      <c r="W429" s="60"/>
      <c r="X429" s="60"/>
      <c r="Y429" s="60"/>
      <c r="Z429" s="60"/>
    </row>
    <row r="430" spans="1:26" x14ac:dyDescent="0.35">
      <c r="A430" s="110">
        <v>44987</v>
      </c>
      <c r="B430" s="109">
        <v>63.89</v>
      </c>
      <c r="C430" s="109">
        <v>63.94</v>
      </c>
      <c r="D430" s="104"/>
      <c r="E430" s="104"/>
      <c r="F430" s="104"/>
      <c r="G430" s="104"/>
      <c r="H430" s="104"/>
      <c r="I430" s="60"/>
      <c r="J430" s="60"/>
      <c r="K430" s="60"/>
      <c r="L430" s="60"/>
      <c r="M430" s="60"/>
      <c r="N430" s="60"/>
      <c r="O430" s="60"/>
      <c r="P430" s="60"/>
      <c r="Q430" s="60"/>
      <c r="R430" s="60"/>
      <c r="S430" s="60"/>
      <c r="T430" s="60"/>
      <c r="U430" s="60"/>
      <c r="V430" s="60"/>
      <c r="W430" s="60"/>
      <c r="X430" s="60"/>
      <c r="Y430" s="60"/>
      <c r="Z430" s="60"/>
    </row>
    <row r="431" spans="1:26" x14ac:dyDescent="0.35">
      <c r="A431" s="110">
        <v>44988</v>
      </c>
      <c r="B431" s="109">
        <v>63.88</v>
      </c>
      <c r="C431" s="109">
        <v>63.95</v>
      </c>
      <c r="D431" s="104"/>
      <c r="E431" s="104"/>
      <c r="F431" s="104"/>
      <c r="G431" s="104"/>
      <c r="H431" s="104"/>
      <c r="I431" s="60"/>
      <c r="J431" s="60"/>
      <c r="K431" s="60"/>
      <c r="L431" s="60"/>
      <c r="M431" s="60"/>
      <c r="N431" s="60"/>
      <c r="O431" s="60"/>
      <c r="P431" s="60"/>
      <c r="Q431" s="60"/>
      <c r="R431" s="60"/>
      <c r="S431" s="60"/>
      <c r="T431" s="60"/>
      <c r="U431" s="60"/>
      <c r="V431" s="60"/>
      <c r="W431" s="60"/>
      <c r="X431" s="60"/>
      <c r="Y431" s="60"/>
      <c r="Z431" s="60"/>
    </row>
    <row r="432" spans="1:26" x14ac:dyDescent="0.35">
      <c r="A432" s="110">
        <v>44991</v>
      </c>
      <c r="B432" s="109">
        <v>63.88</v>
      </c>
      <c r="C432" s="109">
        <v>63.93</v>
      </c>
      <c r="D432" s="104"/>
      <c r="E432" s="104"/>
      <c r="F432" s="104"/>
      <c r="G432" s="104"/>
      <c r="H432" s="104"/>
      <c r="I432" s="60"/>
      <c r="J432" s="60"/>
      <c r="K432" s="60"/>
      <c r="L432" s="60"/>
      <c r="M432" s="60"/>
      <c r="N432" s="60"/>
      <c r="O432" s="60"/>
      <c r="P432" s="60"/>
      <c r="Q432" s="60"/>
      <c r="R432" s="60"/>
      <c r="S432" s="60"/>
      <c r="T432" s="60"/>
      <c r="U432" s="60"/>
      <c r="V432" s="60"/>
      <c r="W432" s="60"/>
      <c r="X432" s="60"/>
      <c r="Y432" s="60"/>
      <c r="Z432" s="60"/>
    </row>
    <row r="433" spans="1:26" x14ac:dyDescent="0.35">
      <c r="A433" s="110">
        <v>44992</v>
      </c>
      <c r="B433" s="109">
        <v>63.88</v>
      </c>
      <c r="C433" s="109">
        <v>63.95</v>
      </c>
      <c r="D433" s="104"/>
      <c r="E433" s="104"/>
      <c r="F433" s="104"/>
      <c r="G433" s="104"/>
      <c r="H433" s="104"/>
      <c r="I433" s="60"/>
      <c r="J433" s="60"/>
      <c r="K433" s="60"/>
      <c r="L433" s="60"/>
      <c r="M433" s="60"/>
      <c r="N433" s="60"/>
      <c r="O433" s="60"/>
      <c r="P433" s="60"/>
      <c r="Q433" s="60"/>
      <c r="R433" s="60"/>
      <c r="S433" s="60"/>
      <c r="T433" s="60"/>
      <c r="U433" s="60"/>
      <c r="V433" s="60"/>
      <c r="W433" s="60"/>
      <c r="X433" s="60"/>
      <c r="Y433" s="60"/>
      <c r="Z433" s="60"/>
    </row>
    <row r="434" spans="1:26" x14ac:dyDescent="0.35">
      <c r="A434" s="110">
        <v>44993</v>
      </c>
      <c r="B434" s="109">
        <v>63.88</v>
      </c>
      <c r="C434" s="109">
        <v>63.95</v>
      </c>
      <c r="D434" s="104"/>
      <c r="E434" s="104"/>
      <c r="F434" s="104"/>
      <c r="G434" s="104"/>
      <c r="H434" s="104"/>
      <c r="I434" s="60"/>
      <c r="J434" s="60"/>
      <c r="K434" s="60"/>
      <c r="L434" s="60"/>
      <c r="M434" s="60"/>
      <c r="N434" s="60"/>
      <c r="O434" s="60"/>
      <c r="P434" s="60"/>
      <c r="Q434" s="60"/>
      <c r="R434" s="60"/>
      <c r="S434" s="60"/>
      <c r="T434" s="60"/>
      <c r="U434" s="60"/>
      <c r="V434" s="60"/>
      <c r="W434" s="60"/>
      <c r="X434" s="60"/>
      <c r="Y434" s="60"/>
      <c r="Z434" s="60"/>
    </row>
    <row r="435" spans="1:26" x14ac:dyDescent="0.35">
      <c r="A435" s="110">
        <v>44994</v>
      </c>
      <c r="B435" s="109">
        <v>63.88</v>
      </c>
      <c r="C435" s="109">
        <v>63.92</v>
      </c>
      <c r="D435" s="104"/>
      <c r="E435" s="104"/>
      <c r="F435" s="104"/>
      <c r="G435" s="104"/>
      <c r="H435" s="104"/>
      <c r="I435" s="60"/>
      <c r="J435" s="60"/>
      <c r="K435" s="60"/>
      <c r="L435" s="60"/>
      <c r="M435" s="60"/>
      <c r="N435" s="60"/>
      <c r="O435" s="60"/>
      <c r="P435" s="60"/>
      <c r="Q435" s="60"/>
      <c r="R435" s="60"/>
      <c r="S435" s="60"/>
      <c r="T435" s="60"/>
      <c r="U435" s="60"/>
      <c r="V435" s="60"/>
      <c r="W435" s="60"/>
      <c r="X435" s="60"/>
      <c r="Y435" s="60"/>
      <c r="Z435" s="60"/>
    </row>
    <row r="436" spans="1:26" x14ac:dyDescent="0.35">
      <c r="A436" s="110">
        <v>44995</v>
      </c>
      <c r="B436" s="109">
        <v>63.88</v>
      </c>
      <c r="C436" s="109">
        <v>63.96</v>
      </c>
      <c r="D436" s="104"/>
      <c r="E436" s="104"/>
      <c r="F436" s="104"/>
      <c r="G436" s="104"/>
      <c r="H436" s="104"/>
      <c r="I436" s="60"/>
      <c r="J436" s="60"/>
      <c r="K436" s="60"/>
      <c r="L436" s="60"/>
      <c r="M436" s="60"/>
      <c r="N436" s="60"/>
      <c r="O436" s="60"/>
      <c r="P436" s="60"/>
      <c r="Q436" s="60"/>
      <c r="R436" s="60"/>
      <c r="S436" s="60"/>
      <c r="T436" s="60"/>
      <c r="U436" s="60"/>
      <c r="V436" s="60"/>
      <c r="W436" s="60"/>
      <c r="X436" s="60"/>
      <c r="Y436" s="60"/>
      <c r="Z436" s="60"/>
    </row>
    <row r="437" spans="1:26" x14ac:dyDescent="0.35">
      <c r="A437" s="110">
        <v>44998</v>
      </c>
      <c r="B437" s="109">
        <v>63.88</v>
      </c>
      <c r="C437" s="109">
        <v>63.9</v>
      </c>
      <c r="D437" s="104"/>
      <c r="E437" s="104"/>
      <c r="F437" s="104"/>
      <c r="G437" s="104"/>
      <c r="H437" s="104"/>
      <c r="I437" s="60"/>
      <c r="J437" s="60"/>
      <c r="K437" s="60"/>
      <c r="L437" s="60"/>
      <c r="M437" s="60"/>
      <c r="N437" s="60"/>
      <c r="O437" s="60"/>
      <c r="P437" s="60"/>
      <c r="Q437" s="60"/>
      <c r="R437" s="60"/>
      <c r="S437" s="60"/>
      <c r="T437" s="60"/>
      <c r="U437" s="60"/>
      <c r="V437" s="60"/>
      <c r="W437" s="60"/>
      <c r="X437" s="60"/>
      <c r="Y437" s="60"/>
      <c r="Z437" s="60"/>
    </row>
    <row r="438" spans="1:26" x14ac:dyDescent="0.35">
      <c r="A438" s="110">
        <v>44999</v>
      </c>
      <c r="B438" s="109">
        <v>63.88</v>
      </c>
      <c r="C438" s="109">
        <v>63.89</v>
      </c>
      <c r="D438" s="104"/>
      <c r="E438" s="104"/>
      <c r="F438" s="104"/>
      <c r="G438" s="104"/>
      <c r="H438" s="104"/>
      <c r="I438" s="60"/>
      <c r="J438" s="60"/>
      <c r="K438" s="60"/>
      <c r="L438" s="60"/>
      <c r="M438" s="60"/>
      <c r="N438" s="60"/>
      <c r="O438" s="60"/>
      <c r="P438" s="60"/>
      <c r="Q438" s="60"/>
      <c r="R438" s="60"/>
      <c r="S438" s="60"/>
      <c r="T438" s="60"/>
      <c r="U438" s="60"/>
      <c r="V438" s="60"/>
      <c r="W438" s="60"/>
      <c r="X438" s="60"/>
      <c r="Y438" s="60"/>
      <c r="Z438" s="60"/>
    </row>
    <row r="439" spans="1:26" x14ac:dyDescent="0.35">
      <c r="A439" s="110">
        <v>45000</v>
      </c>
      <c r="B439" s="109">
        <v>63.88</v>
      </c>
      <c r="C439" s="109">
        <v>63.88</v>
      </c>
      <c r="D439" s="104"/>
      <c r="E439" s="104"/>
      <c r="F439" s="104"/>
      <c r="G439" s="104"/>
      <c r="H439" s="104"/>
      <c r="I439" s="60"/>
      <c r="J439" s="60"/>
      <c r="K439" s="60"/>
      <c r="L439" s="60"/>
      <c r="M439" s="60"/>
      <c r="N439" s="60"/>
      <c r="O439" s="60"/>
      <c r="P439" s="60"/>
      <c r="Q439" s="60"/>
      <c r="R439" s="60"/>
      <c r="S439" s="60"/>
      <c r="T439" s="60"/>
      <c r="U439" s="60"/>
      <c r="V439" s="60"/>
      <c r="W439" s="60"/>
      <c r="X439" s="60"/>
      <c r="Y439" s="60"/>
      <c r="Z439" s="60"/>
    </row>
    <row r="440" spans="1:26" x14ac:dyDescent="0.35">
      <c r="A440" s="110">
        <v>45001</v>
      </c>
      <c r="B440" s="109">
        <v>63.88</v>
      </c>
      <c r="C440" s="109">
        <v>63.88</v>
      </c>
      <c r="D440" s="104"/>
      <c r="E440" s="104"/>
      <c r="F440" s="104"/>
      <c r="G440" s="104"/>
      <c r="H440" s="104"/>
      <c r="I440" s="60"/>
      <c r="J440" s="60"/>
      <c r="K440" s="60"/>
      <c r="L440" s="60"/>
      <c r="M440" s="60"/>
      <c r="N440" s="60"/>
      <c r="O440" s="60"/>
      <c r="P440" s="60"/>
      <c r="Q440" s="60"/>
      <c r="R440" s="60"/>
      <c r="S440" s="60"/>
      <c r="T440" s="60"/>
      <c r="U440" s="60"/>
      <c r="V440" s="60"/>
      <c r="W440" s="60"/>
      <c r="X440" s="60"/>
      <c r="Y440" s="60"/>
      <c r="Z440" s="60"/>
    </row>
    <row r="441" spans="1:26" x14ac:dyDescent="0.35">
      <c r="A441" s="110">
        <v>45002</v>
      </c>
      <c r="B441" s="109">
        <v>63.88</v>
      </c>
      <c r="C441" s="109">
        <v>63.89</v>
      </c>
      <c r="D441" s="104"/>
      <c r="E441" s="104"/>
      <c r="F441" s="104"/>
      <c r="G441" s="104"/>
      <c r="H441" s="104"/>
      <c r="I441" s="60"/>
      <c r="J441" s="60"/>
      <c r="K441" s="60"/>
      <c r="L441" s="60"/>
      <c r="M441" s="60"/>
      <c r="N441" s="60"/>
      <c r="O441" s="60"/>
      <c r="P441" s="60"/>
      <c r="Q441" s="60"/>
      <c r="R441" s="60"/>
      <c r="S441" s="60"/>
      <c r="T441" s="60"/>
      <c r="U441" s="60"/>
      <c r="V441" s="60"/>
      <c r="W441" s="60"/>
      <c r="X441" s="60"/>
      <c r="Y441" s="60"/>
      <c r="Z441" s="60"/>
    </row>
    <row r="442" spans="1:26" x14ac:dyDescent="0.35">
      <c r="A442" s="110">
        <v>45005</v>
      </c>
      <c r="B442" s="109">
        <v>63.88</v>
      </c>
      <c r="C442" s="109">
        <v>63.89</v>
      </c>
      <c r="D442" s="104"/>
      <c r="E442" s="104"/>
      <c r="F442" s="104"/>
      <c r="G442" s="104"/>
      <c r="H442" s="104"/>
      <c r="I442" s="60"/>
      <c r="J442" s="60"/>
      <c r="K442" s="60"/>
      <c r="L442" s="60"/>
      <c r="M442" s="60"/>
      <c r="N442" s="60"/>
      <c r="O442" s="60"/>
      <c r="P442" s="60"/>
      <c r="Q442" s="60"/>
      <c r="R442" s="60"/>
      <c r="S442" s="60"/>
      <c r="T442" s="60"/>
      <c r="U442" s="60"/>
      <c r="V442" s="60"/>
      <c r="W442" s="60"/>
      <c r="X442" s="60"/>
      <c r="Y442" s="60"/>
      <c r="Z442" s="60"/>
    </row>
    <row r="443" spans="1:26" x14ac:dyDescent="0.35">
      <c r="A443" s="110">
        <v>45006</v>
      </c>
      <c r="B443" s="109">
        <v>63.88</v>
      </c>
      <c r="C443" s="109">
        <v>63.94</v>
      </c>
      <c r="D443" s="104"/>
      <c r="E443" s="104"/>
      <c r="F443" s="104"/>
      <c r="G443" s="104"/>
      <c r="H443" s="104"/>
      <c r="I443" s="60"/>
      <c r="J443" s="60"/>
      <c r="K443" s="60"/>
      <c r="L443" s="60"/>
      <c r="M443" s="60"/>
      <c r="N443" s="60"/>
      <c r="O443" s="60"/>
      <c r="P443" s="60"/>
      <c r="Q443" s="60"/>
      <c r="R443" s="60"/>
      <c r="S443" s="60"/>
      <c r="T443" s="60"/>
      <c r="U443" s="60"/>
      <c r="V443" s="60"/>
      <c r="W443" s="60"/>
      <c r="X443" s="60"/>
      <c r="Y443" s="60"/>
      <c r="Z443" s="60"/>
    </row>
    <row r="444" spans="1:26" x14ac:dyDescent="0.35">
      <c r="A444" s="110">
        <v>45007</v>
      </c>
      <c r="B444" s="109">
        <v>63.88</v>
      </c>
      <c r="C444" s="109">
        <v>63.92</v>
      </c>
      <c r="D444" s="104"/>
      <c r="E444" s="104"/>
      <c r="F444" s="104"/>
      <c r="G444" s="104"/>
      <c r="H444" s="104"/>
      <c r="I444" s="60"/>
      <c r="J444" s="60"/>
      <c r="K444" s="60"/>
      <c r="L444" s="60"/>
      <c r="M444" s="60"/>
      <c r="N444" s="60"/>
      <c r="O444" s="60"/>
      <c r="P444" s="60"/>
      <c r="Q444" s="60"/>
      <c r="R444" s="60"/>
      <c r="S444" s="60"/>
      <c r="T444" s="60"/>
      <c r="U444" s="60"/>
      <c r="V444" s="60"/>
      <c r="W444" s="60"/>
      <c r="X444" s="60"/>
      <c r="Y444" s="60"/>
      <c r="Z444" s="60"/>
    </row>
    <row r="445" spans="1:26" x14ac:dyDescent="0.35">
      <c r="A445" s="110">
        <v>45008</v>
      </c>
      <c r="B445" s="109">
        <v>63.88</v>
      </c>
      <c r="C445" s="109">
        <v>63.89</v>
      </c>
      <c r="D445" s="104"/>
      <c r="E445" s="104"/>
      <c r="F445" s="104"/>
      <c r="G445" s="104"/>
      <c r="H445" s="104"/>
      <c r="I445" s="60"/>
      <c r="J445" s="60"/>
      <c r="K445" s="60"/>
      <c r="L445" s="60"/>
      <c r="M445" s="60"/>
      <c r="N445" s="60"/>
      <c r="O445" s="60"/>
      <c r="P445" s="60"/>
      <c r="Q445" s="60"/>
      <c r="R445" s="60"/>
      <c r="S445" s="60"/>
      <c r="T445" s="60"/>
      <c r="U445" s="60"/>
      <c r="V445" s="60"/>
      <c r="W445" s="60"/>
      <c r="X445" s="60"/>
      <c r="Y445" s="60"/>
      <c r="Z445" s="60"/>
    </row>
    <row r="446" spans="1:26" x14ac:dyDescent="0.35">
      <c r="A446" s="110">
        <v>45009</v>
      </c>
      <c r="B446" s="109">
        <v>63.88</v>
      </c>
      <c r="C446" s="109">
        <v>63.91</v>
      </c>
      <c r="D446" s="104"/>
      <c r="E446" s="104"/>
      <c r="F446" s="104"/>
      <c r="G446" s="104"/>
      <c r="H446" s="104"/>
      <c r="I446" s="60"/>
      <c r="J446" s="60"/>
      <c r="K446" s="60"/>
      <c r="L446" s="60"/>
      <c r="M446" s="60"/>
      <c r="N446" s="60"/>
      <c r="O446" s="60"/>
      <c r="P446" s="60"/>
      <c r="Q446" s="60"/>
      <c r="R446" s="60"/>
      <c r="S446" s="60"/>
      <c r="T446" s="60"/>
      <c r="U446" s="60"/>
      <c r="V446" s="60"/>
      <c r="W446" s="60"/>
      <c r="X446" s="60"/>
      <c r="Y446" s="60"/>
      <c r="Z446" s="60"/>
    </row>
    <row r="447" spans="1:26" x14ac:dyDescent="0.35">
      <c r="A447" s="110">
        <v>45012</v>
      </c>
      <c r="B447" s="109">
        <v>63.88</v>
      </c>
      <c r="C447" s="109">
        <v>63.91</v>
      </c>
      <c r="D447" s="104"/>
      <c r="E447" s="104"/>
      <c r="F447" s="104"/>
      <c r="G447" s="104"/>
      <c r="H447" s="104"/>
      <c r="I447" s="60"/>
      <c r="J447" s="60"/>
      <c r="K447" s="60"/>
      <c r="L447" s="60"/>
      <c r="M447" s="60"/>
      <c r="N447" s="60"/>
      <c r="O447" s="60"/>
      <c r="P447" s="60"/>
      <c r="Q447" s="60"/>
      <c r="R447" s="60"/>
      <c r="S447" s="60"/>
      <c r="T447" s="60"/>
      <c r="U447" s="60"/>
      <c r="V447" s="60"/>
      <c r="W447" s="60"/>
      <c r="X447" s="60"/>
      <c r="Y447" s="60"/>
      <c r="Z447" s="60"/>
    </row>
    <row r="448" spans="1:26" x14ac:dyDescent="0.35">
      <c r="A448" s="110">
        <v>45013</v>
      </c>
      <c r="B448" s="109">
        <v>63.88</v>
      </c>
      <c r="C448" s="109">
        <v>63.9</v>
      </c>
      <c r="D448" s="104"/>
      <c r="E448" s="104"/>
      <c r="F448" s="104"/>
      <c r="G448" s="104"/>
      <c r="H448" s="104"/>
      <c r="I448" s="60"/>
      <c r="J448" s="60"/>
      <c r="K448" s="60"/>
      <c r="L448" s="60"/>
      <c r="M448" s="60"/>
      <c r="N448" s="60"/>
      <c r="O448" s="60"/>
      <c r="P448" s="60"/>
      <c r="Q448" s="60"/>
      <c r="R448" s="60"/>
      <c r="S448" s="60"/>
      <c r="T448" s="60"/>
      <c r="U448" s="60"/>
      <c r="V448" s="60"/>
      <c r="W448" s="60"/>
      <c r="X448" s="60"/>
      <c r="Y448" s="60"/>
      <c r="Z448" s="60"/>
    </row>
    <row r="449" spans="1:26" x14ac:dyDescent="0.35">
      <c r="A449" s="110">
        <v>45014</v>
      </c>
      <c r="B449" s="109">
        <v>63.88</v>
      </c>
      <c r="C449" s="109">
        <v>63.91</v>
      </c>
      <c r="D449" s="104"/>
      <c r="E449" s="104"/>
      <c r="F449" s="104"/>
      <c r="G449" s="104"/>
      <c r="H449" s="104"/>
      <c r="I449" s="60"/>
      <c r="J449" s="60"/>
      <c r="K449" s="60"/>
      <c r="L449" s="60"/>
      <c r="M449" s="60"/>
      <c r="N449" s="60"/>
      <c r="O449" s="60"/>
      <c r="P449" s="60"/>
      <c r="Q449" s="60"/>
      <c r="R449" s="60"/>
      <c r="S449" s="60"/>
      <c r="T449" s="60"/>
      <c r="U449" s="60"/>
      <c r="V449" s="60"/>
      <c r="W449" s="60"/>
      <c r="X449" s="60"/>
      <c r="Y449" s="60"/>
      <c r="Z449" s="60"/>
    </row>
    <row r="450" spans="1:26" x14ac:dyDescent="0.35">
      <c r="A450" s="110">
        <v>45015</v>
      </c>
      <c r="B450" s="109">
        <v>63.88</v>
      </c>
      <c r="C450" s="109">
        <v>63.94</v>
      </c>
      <c r="D450" s="104"/>
      <c r="E450" s="104"/>
      <c r="F450" s="104"/>
      <c r="G450" s="104"/>
      <c r="H450" s="104"/>
      <c r="I450" s="60"/>
      <c r="J450" s="60"/>
      <c r="K450" s="60"/>
      <c r="L450" s="60"/>
      <c r="M450" s="60"/>
      <c r="N450" s="60"/>
      <c r="O450" s="60"/>
      <c r="P450" s="60"/>
      <c r="Q450" s="60"/>
      <c r="R450" s="60"/>
      <c r="S450" s="60"/>
      <c r="T450" s="60"/>
      <c r="U450" s="60"/>
      <c r="V450" s="60"/>
      <c r="W450" s="60"/>
      <c r="X450" s="60"/>
      <c r="Y450" s="60"/>
      <c r="Z450" s="60"/>
    </row>
    <row r="451" spans="1:26" x14ac:dyDescent="0.35">
      <c r="A451" s="110">
        <v>45016</v>
      </c>
      <c r="B451" s="109">
        <v>63.88</v>
      </c>
      <c r="C451" s="109">
        <v>63.99</v>
      </c>
      <c r="D451" s="104"/>
      <c r="E451" s="104"/>
      <c r="F451" s="104"/>
      <c r="G451" s="104"/>
      <c r="H451" s="104"/>
      <c r="I451" s="60"/>
      <c r="J451" s="60"/>
      <c r="K451" s="60"/>
      <c r="L451" s="60"/>
      <c r="M451" s="60"/>
      <c r="N451" s="60"/>
      <c r="O451" s="60"/>
      <c r="P451" s="60"/>
      <c r="Q451" s="60"/>
      <c r="R451" s="60"/>
      <c r="S451" s="60"/>
      <c r="T451" s="60"/>
      <c r="U451" s="60"/>
      <c r="V451" s="60"/>
      <c r="W451" s="60"/>
      <c r="X451" s="60"/>
      <c r="Y451" s="60"/>
      <c r="Z451" s="60"/>
    </row>
    <row r="452" spans="1:26" x14ac:dyDescent="0.35">
      <c r="A452" s="110">
        <v>45019</v>
      </c>
      <c r="B452" s="109">
        <v>63.88</v>
      </c>
      <c r="C452" s="109">
        <v>63.9</v>
      </c>
      <c r="D452" s="104"/>
      <c r="E452" s="104"/>
      <c r="F452" s="104"/>
      <c r="G452" s="104"/>
      <c r="H452" s="104"/>
      <c r="I452" s="60"/>
      <c r="J452" s="60"/>
      <c r="K452" s="60"/>
      <c r="L452" s="60"/>
      <c r="M452" s="60"/>
      <c r="N452" s="60"/>
      <c r="O452" s="60"/>
      <c r="P452" s="60"/>
      <c r="Q452" s="60"/>
      <c r="R452" s="60"/>
      <c r="S452" s="60"/>
      <c r="T452" s="60"/>
      <c r="U452" s="60"/>
      <c r="V452" s="60"/>
      <c r="W452" s="60"/>
      <c r="X452" s="60"/>
      <c r="Y452" s="60"/>
      <c r="Z452" s="60"/>
    </row>
    <row r="453" spans="1:26" x14ac:dyDescent="0.35">
      <c r="A453" s="110">
        <v>45020</v>
      </c>
      <c r="B453" s="109">
        <v>63.88</v>
      </c>
      <c r="C453" s="109">
        <v>63.97</v>
      </c>
      <c r="D453" s="104"/>
      <c r="E453" s="104"/>
      <c r="F453" s="104"/>
      <c r="G453" s="104"/>
      <c r="H453" s="104"/>
      <c r="I453" s="60"/>
      <c r="J453" s="60"/>
      <c r="K453" s="60"/>
      <c r="L453" s="60"/>
      <c r="M453" s="60"/>
      <c r="N453" s="60"/>
      <c r="O453" s="60"/>
      <c r="P453" s="60"/>
      <c r="Q453" s="60"/>
      <c r="R453" s="60"/>
      <c r="S453" s="60"/>
      <c r="T453" s="60"/>
      <c r="U453" s="60"/>
      <c r="V453" s="60"/>
      <c r="W453" s="60"/>
      <c r="X453" s="60"/>
      <c r="Y453" s="60"/>
      <c r="Z453" s="60"/>
    </row>
    <row r="454" spans="1:26" x14ac:dyDescent="0.35">
      <c r="A454" s="110">
        <v>45021</v>
      </c>
      <c r="B454" s="109">
        <v>63.88</v>
      </c>
      <c r="C454" s="109">
        <v>63.94</v>
      </c>
      <c r="D454" s="104"/>
      <c r="E454" s="104"/>
      <c r="F454" s="104"/>
      <c r="G454" s="104"/>
      <c r="H454" s="104"/>
      <c r="I454" s="60"/>
      <c r="J454" s="60"/>
      <c r="K454" s="60"/>
      <c r="L454" s="60"/>
      <c r="M454" s="60"/>
      <c r="N454" s="60"/>
      <c r="O454" s="60"/>
      <c r="P454" s="60"/>
      <c r="Q454" s="60"/>
      <c r="R454" s="60"/>
      <c r="S454" s="60"/>
      <c r="T454" s="60"/>
      <c r="U454" s="60"/>
      <c r="V454" s="60"/>
      <c r="W454" s="60"/>
      <c r="X454" s="60"/>
      <c r="Y454" s="60"/>
      <c r="Z454" s="60"/>
    </row>
    <row r="455" spans="1:26" x14ac:dyDescent="0.35">
      <c r="A455" s="110">
        <v>45022</v>
      </c>
      <c r="B455" s="109">
        <v>63.88</v>
      </c>
      <c r="C455" s="109">
        <v>63.89</v>
      </c>
      <c r="D455" s="104"/>
      <c r="E455" s="104"/>
      <c r="F455" s="104"/>
      <c r="G455" s="104"/>
      <c r="H455" s="104"/>
      <c r="I455" s="60"/>
      <c r="J455" s="60"/>
      <c r="K455" s="60"/>
      <c r="L455" s="60"/>
      <c r="M455" s="60"/>
      <c r="N455" s="60"/>
      <c r="O455" s="60"/>
      <c r="P455" s="60"/>
      <c r="Q455" s="60"/>
      <c r="R455" s="60"/>
      <c r="S455" s="60"/>
      <c r="T455" s="60"/>
      <c r="U455" s="60"/>
      <c r="V455" s="60"/>
      <c r="W455" s="60"/>
      <c r="X455" s="60"/>
      <c r="Y455" s="60"/>
      <c r="Z455" s="60"/>
    </row>
    <row r="456" spans="1:26" x14ac:dyDescent="0.35">
      <c r="A456" s="110">
        <v>45026</v>
      </c>
      <c r="B456" s="109">
        <v>63.88</v>
      </c>
      <c r="C456" s="109">
        <v>63.88</v>
      </c>
      <c r="D456" s="104"/>
      <c r="E456" s="104"/>
      <c r="F456" s="104"/>
      <c r="G456" s="104"/>
      <c r="H456" s="104"/>
      <c r="I456" s="60"/>
      <c r="J456" s="60"/>
      <c r="K456" s="60"/>
      <c r="L456" s="60"/>
      <c r="M456" s="60"/>
      <c r="N456" s="60"/>
      <c r="O456" s="60"/>
      <c r="P456" s="60"/>
      <c r="Q456" s="60"/>
      <c r="R456" s="60"/>
      <c r="S456" s="60"/>
      <c r="T456" s="60"/>
      <c r="U456" s="60"/>
      <c r="V456" s="60"/>
      <c r="W456" s="60"/>
      <c r="X456" s="60"/>
      <c r="Y456" s="60"/>
      <c r="Z456" s="60"/>
    </row>
    <row r="457" spans="1:26" x14ac:dyDescent="0.35">
      <c r="A457" s="110">
        <v>45027</v>
      </c>
      <c r="B457" s="109">
        <v>63.88</v>
      </c>
      <c r="C457" s="109">
        <v>63.9</v>
      </c>
      <c r="D457" s="104"/>
      <c r="E457" s="104"/>
      <c r="F457" s="104"/>
      <c r="G457" s="104"/>
      <c r="H457" s="104"/>
      <c r="I457" s="60"/>
      <c r="J457" s="60"/>
      <c r="K457" s="60"/>
      <c r="L457" s="60"/>
      <c r="M457" s="60"/>
      <c r="N457" s="60"/>
      <c r="O457" s="60"/>
      <c r="P457" s="60"/>
      <c r="Q457" s="60"/>
      <c r="R457" s="60"/>
      <c r="S457" s="60"/>
      <c r="T457" s="60"/>
      <c r="U457" s="60"/>
      <c r="V457" s="60"/>
      <c r="W457" s="60"/>
      <c r="X457" s="60"/>
      <c r="Y457" s="60"/>
      <c r="Z457" s="60"/>
    </row>
    <row r="458" spans="1:26" x14ac:dyDescent="0.35">
      <c r="A458" s="110">
        <v>45028</v>
      </c>
      <c r="B458" s="109">
        <v>63.88</v>
      </c>
      <c r="C458" s="109">
        <v>63.88</v>
      </c>
      <c r="D458" s="104"/>
      <c r="E458" s="104"/>
      <c r="F458" s="104"/>
      <c r="G458" s="104"/>
      <c r="H458" s="104"/>
      <c r="I458" s="60"/>
      <c r="J458" s="60"/>
      <c r="K458" s="60"/>
      <c r="L458" s="60"/>
      <c r="M458" s="60"/>
      <c r="N458" s="60"/>
      <c r="O458" s="60"/>
      <c r="P458" s="60"/>
      <c r="Q458" s="60"/>
      <c r="R458" s="60"/>
      <c r="S458" s="60"/>
      <c r="T458" s="60"/>
      <c r="U458" s="60"/>
      <c r="V458" s="60"/>
      <c r="W458" s="60"/>
      <c r="X458" s="60"/>
      <c r="Y458" s="60"/>
      <c r="Z458" s="60"/>
    </row>
    <row r="459" spans="1:26" x14ac:dyDescent="0.35">
      <c r="A459" s="110">
        <v>45029</v>
      </c>
      <c r="B459" s="109">
        <v>63.88</v>
      </c>
      <c r="C459" s="109">
        <v>63.88</v>
      </c>
      <c r="D459" s="104"/>
      <c r="E459" s="104"/>
      <c r="F459" s="104"/>
      <c r="G459" s="104"/>
      <c r="H459" s="104"/>
      <c r="I459" s="60"/>
      <c r="J459" s="60"/>
      <c r="K459" s="60"/>
      <c r="L459" s="60"/>
      <c r="M459" s="60"/>
      <c r="N459" s="60"/>
      <c r="O459" s="60"/>
      <c r="P459" s="60"/>
      <c r="Q459" s="60"/>
      <c r="R459" s="60"/>
      <c r="S459" s="60"/>
      <c r="T459" s="60"/>
      <c r="U459" s="60"/>
      <c r="V459" s="60"/>
      <c r="W459" s="60"/>
      <c r="X459" s="60"/>
      <c r="Y459" s="60"/>
      <c r="Z459" s="60"/>
    </row>
    <row r="460" spans="1:26" x14ac:dyDescent="0.35">
      <c r="A460" s="110">
        <v>45030</v>
      </c>
      <c r="B460" s="109">
        <v>63.88</v>
      </c>
      <c r="C460" s="109">
        <v>63.89</v>
      </c>
      <c r="D460" s="104"/>
      <c r="E460" s="104"/>
      <c r="F460" s="104"/>
      <c r="G460" s="104"/>
      <c r="H460" s="104"/>
      <c r="I460" s="60"/>
      <c r="J460" s="60"/>
      <c r="K460" s="60"/>
      <c r="L460" s="60"/>
      <c r="M460" s="60"/>
      <c r="N460" s="60"/>
      <c r="O460" s="60"/>
      <c r="P460" s="60"/>
      <c r="Q460" s="60"/>
      <c r="R460" s="60"/>
      <c r="S460" s="60"/>
      <c r="T460" s="60"/>
      <c r="U460" s="60"/>
      <c r="V460" s="60"/>
      <c r="W460" s="60"/>
      <c r="X460" s="60"/>
      <c r="Y460" s="60"/>
      <c r="Z460" s="60"/>
    </row>
    <row r="461" spans="1:26" x14ac:dyDescent="0.35">
      <c r="A461" s="110">
        <v>45033</v>
      </c>
      <c r="B461" s="109">
        <v>63.88</v>
      </c>
      <c r="C461" s="109">
        <v>63.88</v>
      </c>
      <c r="D461" s="104"/>
      <c r="E461" s="104"/>
      <c r="F461" s="104"/>
      <c r="G461" s="104"/>
      <c r="H461" s="104"/>
      <c r="I461" s="60"/>
      <c r="J461" s="60"/>
      <c r="K461" s="60"/>
      <c r="L461" s="60"/>
      <c r="M461" s="60"/>
      <c r="N461" s="60"/>
      <c r="O461" s="60"/>
      <c r="P461" s="60"/>
      <c r="Q461" s="60"/>
      <c r="R461" s="60"/>
      <c r="S461" s="60"/>
      <c r="T461" s="60"/>
      <c r="U461" s="60"/>
      <c r="V461" s="60"/>
      <c r="W461" s="60"/>
      <c r="X461" s="60"/>
      <c r="Y461" s="60"/>
      <c r="Z461" s="60"/>
    </row>
    <row r="462" spans="1:26" x14ac:dyDescent="0.35">
      <c r="A462" s="110">
        <v>45034</v>
      </c>
      <c r="B462" s="109">
        <v>63.88</v>
      </c>
      <c r="C462" s="109">
        <v>63.92</v>
      </c>
      <c r="D462" s="104"/>
      <c r="E462" s="104"/>
      <c r="F462" s="104"/>
      <c r="G462" s="104"/>
      <c r="H462" s="104"/>
      <c r="I462" s="60"/>
      <c r="J462" s="60"/>
      <c r="K462" s="60"/>
      <c r="L462" s="60"/>
      <c r="M462" s="60"/>
      <c r="N462" s="60"/>
      <c r="O462" s="60"/>
      <c r="P462" s="60"/>
      <c r="Q462" s="60"/>
      <c r="R462" s="60"/>
      <c r="S462" s="60"/>
      <c r="T462" s="60"/>
      <c r="U462" s="60"/>
      <c r="V462" s="60"/>
      <c r="W462" s="60"/>
      <c r="X462" s="60"/>
      <c r="Y462" s="60"/>
      <c r="Z462" s="60"/>
    </row>
    <row r="463" spans="1:26" x14ac:dyDescent="0.35">
      <c r="A463" s="110">
        <v>45035</v>
      </c>
      <c r="B463" s="109">
        <v>63.88</v>
      </c>
      <c r="C463" s="109">
        <v>63.9</v>
      </c>
      <c r="D463" s="104"/>
      <c r="E463" s="104"/>
      <c r="F463" s="104"/>
      <c r="G463" s="104"/>
      <c r="H463" s="104"/>
      <c r="I463" s="60"/>
      <c r="J463" s="60"/>
      <c r="K463" s="60"/>
      <c r="L463" s="60"/>
      <c r="M463" s="60"/>
      <c r="N463" s="60"/>
      <c r="O463" s="60"/>
      <c r="P463" s="60"/>
      <c r="Q463" s="60"/>
      <c r="R463" s="60"/>
      <c r="S463" s="60"/>
      <c r="T463" s="60"/>
      <c r="U463" s="60"/>
      <c r="V463" s="60"/>
      <c r="W463" s="60"/>
      <c r="X463" s="60"/>
      <c r="Y463" s="60"/>
      <c r="Z463" s="60"/>
    </row>
    <row r="464" spans="1:26" x14ac:dyDescent="0.35">
      <c r="A464" s="110">
        <v>45036</v>
      </c>
      <c r="B464" s="109">
        <v>63.88</v>
      </c>
      <c r="C464" s="109">
        <v>63.94</v>
      </c>
      <c r="D464" s="104"/>
      <c r="E464" s="104"/>
      <c r="F464" s="104"/>
      <c r="G464" s="104"/>
      <c r="H464" s="104"/>
      <c r="I464" s="60"/>
      <c r="J464" s="60"/>
      <c r="K464" s="60"/>
      <c r="L464" s="60"/>
      <c r="M464" s="60"/>
      <c r="N464" s="60"/>
      <c r="O464" s="60"/>
      <c r="P464" s="60"/>
      <c r="Q464" s="60"/>
      <c r="R464" s="60"/>
      <c r="S464" s="60"/>
      <c r="T464" s="60"/>
      <c r="U464" s="60"/>
      <c r="V464" s="60"/>
      <c r="W464" s="60"/>
      <c r="X464" s="60"/>
      <c r="Y464" s="60"/>
      <c r="Z464" s="60"/>
    </row>
    <row r="465" spans="1:26" x14ac:dyDescent="0.35">
      <c r="A465" s="110">
        <v>45037</v>
      </c>
      <c r="B465" s="109">
        <v>63.88</v>
      </c>
      <c r="C465" s="109">
        <v>63.9</v>
      </c>
      <c r="D465" s="104"/>
      <c r="E465" s="104"/>
      <c r="F465" s="104"/>
      <c r="G465" s="104"/>
      <c r="H465" s="104"/>
      <c r="I465" s="60"/>
      <c r="J465" s="60"/>
      <c r="K465" s="60"/>
      <c r="L465" s="60"/>
      <c r="M465" s="60"/>
      <c r="N465" s="60"/>
      <c r="O465" s="60"/>
      <c r="P465" s="60"/>
      <c r="Q465" s="60"/>
      <c r="R465" s="60"/>
      <c r="S465" s="60"/>
      <c r="T465" s="60"/>
      <c r="U465" s="60"/>
      <c r="V465" s="60"/>
      <c r="W465" s="60"/>
      <c r="X465" s="60"/>
      <c r="Y465" s="60"/>
      <c r="Z465" s="60"/>
    </row>
    <row r="466" spans="1:26" x14ac:dyDescent="0.35">
      <c r="A466" s="110">
        <v>45040</v>
      </c>
      <c r="B466" s="109">
        <v>63.88</v>
      </c>
      <c r="C466" s="109">
        <v>63.93</v>
      </c>
      <c r="D466" s="104"/>
      <c r="E466" s="104"/>
      <c r="F466" s="104"/>
      <c r="G466" s="104"/>
      <c r="H466" s="104"/>
      <c r="I466" s="60"/>
      <c r="J466" s="60"/>
      <c r="K466" s="60"/>
      <c r="L466" s="60"/>
      <c r="M466" s="60"/>
      <c r="N466" s="60"/>
      <c r="O466" s="60"/>
      <c r="P466" s="60"/>
      <c r="Q466" s="60"/>
      <c r="R466" s="60"/>
      <c r="S466" s="60"/>
      <c r="T466" s="60"/>
      <c r="U466" s="60"/>
      <c r="V466" s="60"/>
      <c r="W466" s="60"/>
      <c r="X466" s="60"/>
      <c r="Y466" s="60"/>
      <c r="Z466" s="60"/>
    </row>
    <row r="467" spans="1:26" x14ac:dyDescent="0.35">
      <c r="A467" s="110">
        <v>45041</v>
      </c>
      <c r="B467" s="109">
        <v>63.88</v>
      </c>
      <c r="C467" s="109">
        <v>63.87</v>
      </c>
      <c r="D467" s="104"/>
      <c r="E467" s="104"/>
      <c r="F467" s="104"/>
      <c r="G467" s="104"/>
      <c r="H467" s="104"/>
      <c r="I467" s="60"/>
      <c r="J467" s="60"/>
      <c r="K467" s="60"/>
      <c r="L467" s="60"/>
      <c r="M467" s="60"/>
      <c r="N467" s="60"/>
      <c r="O467" s="60"/>
      <c r="P467" s="60"/>
      <c r="Q467" s="60"/>
      <c r="R467" s="60"/>
      <c r="S467" s="60"/>
      <c r="T467" s="60"/>
      <c r="U467" s="60"/>
      <c r="V467" s="60"/>
      <c r="W467" s="60"/>
      <c r="X467" s="60"/>
      <c r="Y467" s="60"/>
      <c r="Z467" s="60"/>
    </row>
    <row r="468" spans="1:26" x14ac:dyDescent="0.35">
      <c r="A468" s="110">
        <v>45042</v>
      </c>
      <c r="B468" s="109">
        <v>63.88</v>
      </c>
      <c r="C468" s="109">
        <v>63.89</v>
      </c>
      <c r="D468" s="104"/>
      <c r="E468" s="104"/>
      <c r="F468" s="104"/>
      <c r="G468" s="104"/>
      <c r="H468" s="104"/>
      <c r="I468" s="60"/>
      <c r="J468" s="60"/>
      <c r="K468" s="60"/>
      <c r="L468" s="60"/>
      <c r="M468" s="60"/>
      <c r="N468" s="60"/>
      <c r="O468" s="60"/>
      <c r="P468" s="60"/>
      <c r="Q468" s="60"/>
      <c r="R468" s="60"/>
      <c r="S468" s="60"/>
      <c r="T468" s="60"/>
      <c r="U468" s="60"/>
      <c r="V468" s="60"/>
      <c r="W468" s="60"/>
      <c r="X468" s="60"/>
      <c r="Y468" s="60"/>
      <c r="Z468" s="60"/>
    </row>
    <row r="469" spans="1:26" x14ac:dyDescent="0.35">
      <c r="A469" s="110">
        <v>45043</v>
      </c>
      <c r="B469" s="109">
        <v>63.88</v>
      </c>
      <c r="C469" s="109">
        <v>63.9</v>
      </c>
      <c r="D469" s="104"/>
      <c r="E469" s="104"/>
      <c r="F469" s="104"/>
      <c r="G469" s="104"/>
      <c r="H469" s="104"/>
      <c r="I469" s="60"/>
      <c r="J469" s="60"/>
      <c r="K469" s="60"/>
      <c r="L469" s="60"/>
      <c r="M469" s="60"/>
      <c r="N469" s="60"/>
      <c r="O469" s="60"/>
      <c r="P469" s="60"/>
      <c r="Q469" s="60"/>
      <c r="R469" s="60"/>
      <c r="S469" s="60"/>
      <c r="T469" s="60"/>
      <c r="U469" s="60"/>
      <c r="V469" s="60"/>
      <c r="W469" s="60"/>
      <c r="X469" s="60"/>
      <c r="Y469" s="60"/>
      <c r="Z469" s="60"/>
    </row>
    <row r="470" spans="1:26" x14ac:dyDescent="0.35">
      <c r="A470" s="110">
        <v>45044</v>
      </c>
      <c r="B470" s="109">
        <v>63.88</v>
      </c>
      <c r="C470" s="109">
        <v>63.88</v>
      </c>
      <c r="D470" s="104"/>
      <c r="E470" s="104"/>
      <c r="F470" s="104"/>
      <c r="G470" s="104"/>
      <c r="H470" s="104"/>
      <c r="I470" s="60"/>
      <c r="J470" s="60"/>
      <c r="K470" s="60"/>
      <c r="L470" s="60"/>
      <c r="M470" s="60"/>
      <c r="N470" s="60"/>
      <c r="O470" s="60"/>
      <c r="P470" s="60"/>
      <c r="Q470" s="60"/>
      <c r="R470" s="60"/>
      <c r="S470" s="60"/>
      <c r="T470" s="60"/>
      <c r="U470" s="60"/>
      <c r="V470" s="60"/>
      <c r="W470" s="60"/>
      <c r="X470" s="60"/>
      <c r="Y470" s="60"/>
      <c r="Z470" s="60"/>
    </row>
    <row r="471" spans="1:26" x14ac:dyDescent="0.35">
      <c r="A471" s="110">
        <v>45048</v>
      </c>
      <c r="B471" s="109">
        <v>63.88</v>
      </c>
      <c r="C471" s="109">
        <v>63.97</v>
      </c>
      <c r="D471" s="104"/>
      <c r="E471" s="104"/>
      <c r="F471" s="104"/>
      <c r="G471" s="104"/>
      <c r="H471" s="104"/>
      <c r="I471" s="60"/>
      <c r="J471" s="60"/>
      <c r="K471" s="60"/>
      <c r="L471" s="60"/>
      <c r="M471" s="60"/>
      <c r="N471" s="60"/>
      <c r="O471" s="60"/>
      <c r="P471" s="60"/>
      <c r="Q471" s="60"/>
      <c r="R471" s="60"/>
      <c r="S471" s="60"/>
      <c r="T471" s="60"/>
      <c r="U471" s="60"/>
      <c r="V471" s="60"/>
      <c r="W471" s="60"/>
      <c r="X471" s="60"/>
      <c r="Y471" s="60"/>
      <c r="Z471" s="60"/>
    </row>
    <row r="472" spans="1:26" x14ac:dyDescent="0.35">
      <c r="A472" s="110">
        <v>45049</v>
      </c>
      <c r="B472" s="109">
        <v>63.88</v>
      </c>
      <c r="C472" s="109">
        <v>64.05</v>
      </c>
      <c r="D472" s="104"/>
      <c r="E472" s="104"/>
      <c r="F472" s="104"/>
      <c r="G472" s="104"/>
      <c r="H472" s="104"/>
      <c r="I472" s="60"/>
      <c r="J472" s="60"/>
      <c r="K472" s="60"/>
      <c r="L472" s="60"/>
      <c r="M472" s="60"/>
      <c r="N472" s="60"/>
      <c r="O472" s="60"/>
      <c r="P472" s="60"/>
      <c r="Q472" s="60"/>
      <c r="R472" s="60"/>
      <c r="S472" s="60"/>
      <c r="T472" s="60"/>
      <c r="U472" s="60"/>
      <c r="V472" s="60"/>
      <c r="W472" s="60"/>
      <c r="X472" s="60"/>
      <c r="Y472" s="60"/>
      <c r="Z472" s="60"/>
    </row>
    <row r="473" spans="1:26" x14ac:dyDescent="0.35">
      <c r="A473" s="110">
        <v>45050</v>
      </c>
      <c r="B473" s="109">
        <v>63.88</v>
      </c>
      <c r="C473" s="109">
        <v>63.89</v>
      </c>
      <c r="D473" s="104"/>
      <c r="E473" s="104"/>
      <c r="F473" s="104"/>
      <c r="G473" s="104"/>
      <c r="H473" s="104"/>
      <c r="I473" s="60"/>
      <c r="J473" s="60"/>
      <c r="K473" s="60"/>
      <c r="L473" s="60"/>
      <c r="M473" s="60"/>
      <c r="N473" s="60"/>
      <c r="O473" s="60"/>
      <c r="P473" s="60"/>
      <c r="Q473" s="60"/>
      <c r="R473" s="60"/>
      <c r="S473" s="60"/>
      <c r="T473" s="60"/>
      <c r="U473" s="60"/>
      <c r="V473" s="60"/>
      <c r="W473" s="60"/>
      <c r="X473" s="60"/>
      <c r="Y473" s="60"/>
      <c r="Z473" s="60"/>
    </row>
    <row r="474" spans="1:26" x14ac:dyDescent="0.35">
      <c r="A474" s="110">
        <v>45051</v>
      </c>
      <c r="B474" s="109">
        <v>63.88</v>
      </c>
      <c r="C474" s="109">
        <v>63.88</v>
      </c>
      <c r="D474" s="104"/>
      <c r="E474" s="104"/>
      <c r="F474" s="104"/>
      <c r="G474" s="104"/>
      <c r="H474" s="104"/>
      <c r="I474" s="60"/>
      <c r="J474" s="60"/>
      <c r="K474" s="60"/>
      <c r="L474" s="60"/>
      <c r="M474" s="60"/>
      <c r="N474" s="60"/>
      <c r="O474" s="60"/>
      <c r="P474" s="60"/>
      <c r="Q474" s="60"/>
      <c r="R474" s="60"/>
      <c r="S474" s="60"/>
      <c r="T474" s="60"/>
      <c r="U474" s="60"/>
      <c r="V474" s="60"/>
      <c r="W474" s="60"/>
      <c r="X474" s="60"/>
      <c r="Y474" s="60"/>
      <c r="Z474" s="60"/>
    </row>
    <row r="475" spans="1:26" x14ac:dyDescent="0.35">
      <c r="A475" s="110">
        <v>45054</v>
      </c>
      <c r="B475" s="109">
        <v>63.88</v>
      </c>
      <c r="C475" s="109">
        <v>63.95</v>
      </c>
      <c r="D475" s="104"/>
      <c r="E475" s="104"/>
      <c r="F475" s="104"/>
      <c r="G475" s="104"/>
      <c r="H475" s="104"/>
      <c r="I475" s="60"/>
      <c r="J475" s="60"/>
      <c r="K475" s="60"/>
      <c r="L475" s="60"/>
      <c r="M475" s="60"/>
      <c r="N475" s="60"/>
      <c r="O475" s="60"/>
      <c r="P475" s="60"/>
      <c r="Q475" s="60"/>
      <c r="R475" s="60"/>
      <c r="S475" s="60"/>
      <c r="T475" s="60"/>
      <c r="U475" s="60"/>
      <c r="V475" s="60"/>
      <c r="W475" s="60"/>
      <c r="X475" s="60"/>
      <c r="Y475" s="60"/>
      <c r="Z475" s="60"/>
    </row>
    <row r="476" spans="1:26" x14ac:dyDescent="0.35">
      <c r="A476" s="110">
        <v>45055</v>
      </c>
      <c r="B476" s="109">
        <v>63.88</v>
      </c>
      <c r="C476" s="109">
        <v>63.97</v>
      </c>
      <c r="D476" s="104"/>
      <c r="E476" s="104"/>
      <c r="F476" s="104"/>
      <c r="G476" s="104"/>
      <c r="H476" s="104"/>
      <c r="I476" s="60"/>
      <c r="J476" s="60"/>
      <c r="K476" s="60"/>
      <c r="L476" s="60"/>
      <c r="M476" s="60"/>
      <c r="N476" s="60"/>
      <c r="O476" s="60"/>
      <c r="P476" s="60"/>
      <c r="Q476" s="60"/>
      <c r="R476" s="60"/>
      <c r="S476" s="60"/>
      <c r="T476" s="60"/>
      <c r="U476" s="60"/>
      <c r="V476" s="60"/>
      <c r="W476" s="60"/>
      <c r="X476" s="60"/>
      <c r="Y476" s="60"/>
      <c r="Z476" s="60"/>
    </row>
    <row r="477" spans="1:26" x14ac:dyDescent="0.35">
      <c r="A477" s="110">
        <v>45056</v>
      </c>
      <c r="B477" s="109">
        <v>63.88</v>
      </c>
      <c r="C477" s="109">
        <v>63.89</v>
      </c>
      <c r="D477" s="104"/>
      <c r="E477" s="104"/>
      <c r="F477" s="104"/>
      <c r="G477" s="104"/>
      <c r="H477" s="104"/>
      <c r="I477" s="60"/>
      <c r="J477" s="60"/>
      <c r="K477" s="60"/>
      <c r="L477" s="60"/>
      <c r="M477" s="60"/>
      <c r="N477" s="60"/>
      <c r="O477" s="60"/>
      <c r="P477" s="60"/>
      <c r="Q477" s="60"/>
      <c r="R477" s="60"/>
      <c r="S477" s="60"/>
      <c r="T477" s="60"/>
      <c r="U477" s="60"/>
      <c r="V477" s="60"/>
      <c r="W477" s="60"/>
      <c r="X477" s="60"/>
      <c r="Y477" s="60"/>
      <c r="Z477" s="60"/>
    </row>
    <row r="478" spans="1:26" x14ac:dyDescent="0.35">
      <c r="A478" s="110">
        <v>45057</v>
      </c>
      <c r="B478" s="109">
        <v>63.88</v>
      </c>
      <c r="C478" s="109">
        <v>63.9</v>
      </c>
      <c r="D478" s="104"/>
      <c r="E478" s="104"/>
      <c r="F478" s="104"/>
      <c r="G478" s="104"/>
      <c r="H478" s="104"/>
      <c r="I478" s="60"/>
      <c r="J478" s="60"/>
      <c r="K478" s="60"/>
      <c r="L478" s="60"/>
      <c r="M478" s="60"/>
      <c r="N478" s="60"/>
      <c r="O478" s="60"/>
      <c r="P478" s="60"/>
      <c r="Q478" s="60"/>
      <c r="R478" s="60"/>
      <c r="S478" s="60"/>
      <c r="T478" s="60"/>
      <c r="U478" s="60"/>
      <c r="V478" s="60"/>
      <c r="W478" s="60"/>
      <c r="X478" s="60"/>
      <c r="Y478" s="60"/>
      <c r="Z478" s="60"/>
    </row>
    <row r="479" spans="1:26" x14ac:dyDescent="0.35">
      <c r="A479" s="110">
        <v>45058</v>
      </c>
      <c r="B479" s="109">
        <v>63.88</v>
      </c>
      <c r="C479" s="109">
        <v>63.9</v>
      </c>
      <c r="D479" s="104"/>
      <c r="E479" s="104"/>
      <c r="F479" s="104"/>
      <c r="G479" s="104"/>
      <c r="H479" s="104"/>
      <c r="I479" s="60"/>
      <c r="J479" s="60"/>
      <c r="K479" s="60"/>
      <c r="L479" s="60"/>
      <c r="M479" s="60"/>
      <c r="N479" s="60"/>
      <c r="O479" s="60"/>
      <c r="P479" s="60"/>
      <c r="Q479" s="60"/>
      <c r="R479" s="60"/>
      <c r="S479" s="60"/>
      <c r="T479" s="60"/>
      <c r="U479" s="60"/>
      <c r="V479" s="60"/>
      <c r="W479" s="60"/>
      <c r="X479" s="60"/>
      <c r="Y479" s="60"/>
      <c r="Z479" s="60"/>
    </row>
    <row r="480" spans="1:26" x14ac:dyDescent="0.35">
      <c r="A480" s="110">
        <v>45061</v>
      </c>
      <c r="B480" s="109">
        <v>63.88</v>
      </c>
      <c r="C480" s="109">
        <v>63.9</v>
      </c>
      <c r="D480" s="104"/>
      <c r="E480" s="104"/>
      <c r="F480" s="104"/>
      <c r="G480" s="104"/>
      <c r="H480" s="104"/>
      <c r="I480" s="60"/>
      <c r="J480" s="60"/>
      <c r="K480" s="60"/>
      <c r="L480" s="60"/>
      <c r="M480" s="60"/>
      <c r="N480" s="60"/>
      <c r="O480" s="60"/>
      <c r="P480" s="60"/>
      <c r="Q480" s="60"/>
      <c r="R480" s="60"/>
      <c r="S480" s="60"/>
      <c r="T480" s="60"/>
      <c r="U480" s="60"/>
      <c r="V480" s="60"/>
      <c r="W480" s="60"/>
      <c r="X480" s="60"/>
      <c r="Y480" s="60"/>
      <c r="Z480" s="60"/>
    </row>
    <row r="481" spans="1:26" x14ac:dyDescent="0.35">
      <c r="A481" s="110">
        <v>45062</v>
      </c>
      <c r="B481" s="109">
        <v>63.88</v>
      </c>
      <c r="C481" s="109">
        <v>64</v>
      </c>
      <c r="D481" s="104"/>
      <c r="E481" s="104"/>
      <c r="F481" s="104"/>
      <c r="G481" s="104"/>
      <c r="H481" s="104"/>
      <c r="I481" s="60"/>
      <c r="J481" s="60"/>
      <c r="K481" s="60"/>
      <c r="L481" s="60"/>
      <c r="M481" s="60"/>
      <c r="N481" s="60"/>
      <c r="O481" s="60"/>
      <c r="P481" s="60"/>
      <c r="Q481" s="60"/>
      <c r="R481" s="60"/>
      <c r="S481" s="60"/>
      <c r="T481" s="60"/>
      <c r="U481" s="60"/>
      <c r="V481" s="60"/>
      <c r="W481" s="60"/>
      <c r="X481" s="60"/>
      <c r="Y481" s="60"/>
      <c r="Z481" s="60"/>
    </row>
    <row r="482" spans="1:26" x14ac:dyDescent="0.35">
      <c r="A482" s="110">
        <v>45063</v>
      </c>
      <c r="B482" s="109">
        <v>63.88</v>
      </c>
      <c r="C482" s="109">
        <v>63.89</v>
      </c>
      <c r="D482" s="104"/>
      <c r="E482" s="104"/>
      <c r="F482" s="104"/>
      <c r="G482" s="104"/>
      <c r="H482" s="104"/>
      <c r="I482" s="60"/>
      <c r="J482" s="60"/>
      <c r="K482" s="60"/>
      <c r="L482" s="60"/>
      <c r="M482" s="60"/>
      <c r="N482" s="60"/>
      <c r="O482" s="60"/>
      <c r="P482" s="60"/>
      <c r="Q482" s="60"/>
      <c r="R482" s="60"/>
      <c r="S482" s="60"/>
      <c r="T482" s="60"/>
      <c r="U482" s="60"/>
      <c r="V482" s="60"/>
      <c r="W482" s="60"/>
      <c r="X482" s="60"/>
      <c r="Y482" s="60"/>
      <c r="Z482" s="60"/>
    </row>
    <row r="483" spans="1:26" x14ac:dyDescent="0.35">
      <c r="A483" s="110">
        <v>45064</v>
      </c>
      <c r="B483" s="109">
        <v>63.88</v>
      </c>
      <c r="C483" s="109">
        <v>63.89</v>
      </c>
      <c r="D483" s="104"/>
      <c r="E483" s="104"/>
      <c r="F483" s="104"/>
      <c r="G483" s="104"/>
      <c r="H483" s="104"/>
      <c r="I483" s="60"/>
      <c r="J483" s="60"/>
      <c r="K483" s="60"/>
      <c r="L483" s="60"/>
      <c r="M483" s="60"/>
      <c r="N483" s="60"/>
      <c r="O483" s="60"/>
      <c r="P483" s="60"/>
      <c r="Q483" s="60"/>
      <c r="R483" s="60"/>
      <c r="S483" s="60"/>
      <c r="T483" s="60"/>
      <c r="U483" s="60"/>
      <c r="V483" s="60"/>
      <c r="W483" s="60"/>
      <c r="X483" s="60"/>
      <c r="Y483" s="60"/>
      <c r="Z483" s="60"/>
    </row>
    <row r="484" spans="1:26" x14ac:dyDescent="0.35">
      <c r="A484" s="110">
        <v>45065</v>
      </c>
      <c r="B484" s="109">
        <v>63.89</v>
      </c>
      <c r="C484" s="109">
        <v>63.9</v>
      </c>
      <c r="D484" s="104"/>
      <c r="E484" s="104"/>
      <c r="F484" s="104"/>
      <c r="G484" s="104"/>
      <c r="H484" s="104"/>
      <c r="I484" s="60"/>
      <c r="J484" s="60"/>
      <c r="K484" s="60"/>
      <c r="L484" s="60"/>
      <c r="M484" s="60"/>
      <c r="N484" s="60"/>
      <c r="O484" s="60"/>
      <c r="P484" s="60"/>
      <c r="Q484" s="60"/>
      <c r="R484" s="60"/>
      <c r="S484" s="60"/>
      <c r="T484" s="60"/>
      <c r="U484" s="60"/>
      <c r="V484" s="60"/>
      <c r="W484" s="60"/>
      <c r="X484" s="60"/>
      <c r="Y484" s="60"/>
      <c r="Z484" s="60"/>
    </row>
    <row r="485" spans="1:26" x14ac:dyDescent="0.35">
      <c r="A485" s="110">
        <v>45068</v>
      </c>
      <c r="B485" s="109">
        <v>63.89</v>
      </c>
      <c r="C485" s="109">
        <v>63.9</v>
      </c>
      <c r="D485" s="104"/>
      <c r="E485" s="104"/>
      <c r="F485" s="104"/>
      <c r="G485" s="104"/>
      <c r="H485" s="104"/>
      <c r="I485" s="60"/>
      <c r="J485" s="60"/>
      <c r="K485" s="60"/>
      <c r="L485" s="60"/>
      <c r="M485" s="60"/>
      <c r="N485" s="60"/>
      <c r="O485" s="60"/>
      <c r="P485" s="60"/>
      <c r="Q485" s="60"/>
      <c r="R485" s="60"/>
      <c r="S485" s="60"/>
      <c r="T485" s="60"/>
      <c r="U485" s="60"/>
      <c r="V485" s="60"/>
      <c r="W485" s="60"/>
      <c r="X485" s="60"/>
      <c r="Y485" s="60"/>
      <c r="Z485" s="60"/>
    </row>
    <row r="486" spans="1:26" x14ac:dyDescent="0.35">
      <c r="A486" s="110">
        <v>45069</v>
      </c>
      <c r="B486" s="109">
        <v>63.89</v>
      </c>
      <c r="C486" s="109">
        <v>63.92</v>
      </c>
      <c r="D486" s="104"/>
      <c r="E486" s="104"/>
      <c r="F486" s="104"/>
      <c r="G486" s="104"/>
      <c r="H486" s="104"/>
      <c r="I486" s="60"/>
      <c r="J486" s="60"/>
      <c r="K486" s="60"/>
      <c r="L486" s="60"/>
      <c r="M486" s="60"/>
      <c r="N486" s="60"/>
      <c r="O486" s="60"/>
      <c r="P486" s="60"/>
      <c r="Q486" s="60"/>
      <c r="R486" s="60"/>
      <c r="S486" s="60"/>
      <c r="T486" s="60"/>
      <c r="U486" s="60"/>
      <c r="V486" s="60"/>
      <c r="W486" s="60"/>
      <c r="X486" s="60"/>
      <c r="Y486" s="60"/>
      <c r="Z486" s="60"/>
    </row>
    <row r="487" spans="1:26" x14ac:dyDescent="0.35">
      <c r="A487" s="110">
        <v>45070</v>
      </c>
      <c r="B487" s="109">
        <v>63.89</v>
      </c>
      <c r="C487" s="109">
        <v>63.92</v>
      </c>
      <c r="D487" s="104"/>
      <c r="E487" s="104"/>
      <c r="F487" s="104"/>
      <c r="G487" s="104"/>
      <c r="H487" s="104"/>
      <c r="I487" s="60"/>
      <c r="J487" s="60"/>
      <c r="K487" s="60"/>
      <c r="L487" s="60"/>
      <c r="M487" s="60"/>
      <c r="N487" s="60"/>
      <c r="O487" s="60"/>
      <c r="P487" s="60"/>
      <c r="Q487" s="60"/>
      <c r="R487" s="60"/>
      <c r="S487" s="60"/>
      <c r="T487" s="60"/>
      <c r="U487" s="60"/>
      <c r="V487" s="60"/>
      <c r="W487" s="60"/>
      <c r="X487" s="60"/>
      <c r="Y487" s="60"/>
      <c r="Z487" s="60"/>
    </row>
    <row r="488" spans="1:26" x14ac:dyDescent="0.35">
      <c r="A488" s="110">
        <v>45071</v>
      </c>
      <c r="B488" s="109">
        <v>63.89</v>
      </c>
      <c r="C488" s="109">
        <v>63.94</v>
      </c>
      <c r="D488" s="104"/>
      <c r="E488" s="104"/>
      <c r="F488" s="104"/>
      <c r="G488" s="104"/>
      <c r="H488" s="104"/>
      <c r="I488" s="60"/>
      <c r="J488" s="60"/>
      <c r="K488" s="60"/>
      <c r="L488" s="60"/>
      <c r="M488" s="60"/>
      <c r="N488" s="60"/>
      <c r="O488" s="60"/>
      <c r="P488" s="60"/>
      <c r="Q488" s="60"/>
      <c r="R488" s="60"/>
      <c r="S488" s="60"/>
      <c r="T488" s="60"/>
      <c r="U488" s="60"/>
      <c r="V488" s="60"/>
      <c r="W488" s="60"/>
      <c r="X488" s="60"/>
      <c r="Y488" s="60"/>
      <c r="Z488" s="60"/>
    </row>
    <row r="489" spans="1:26" x14ac:dyDescent="0.35">
      <c r="A489" s="110">
        <v>45072</v>
      </c>
      <c r="B489" s="109">
        <v>63.89</v>
      </c>
      <c r="C489" s="109">
        <v>63.94</v>
      </c>
      <c r="D489" s="104"/>
      <c r="E489" s="104"/>
      <c r="F489" s="104"/>
      <c r="G489" s="104"/>
      <c r="H489" s="104"/>
      <c r="I489" s="60"/>
      <c r="J489" s="60"/>
      <c r="K489" s="60"/>
      <c r="L489" s="60"/>
      <c r="M489" s="60"/>
      <c r="N489" s="60"/>
      <c r="O489" s="60"/>
      <c r="P489" s="60"/>
      <c r="Q489" s="60"/>
      <c r="R489" s="60"/>
      <c r="S489" s="60"/>
      <c r="T489" s="60"/>
      <c r="U489" s="60"/>
      <c r="V489" s="60"/>
      <c r="W489" s="60"/>
      <c r="X489" s="60"/>
      <c r="Y489" s="60"/>
      <c r="Z489" s="60"/>
    </row>
    <row r="490" spans="1:26" x14ac:dyDescent="0.35">
      <c r="A490" s="110">
        <v>45075</v>
      </c>
      <c r="B490" s="109">
        <v>63.89</v>
      </c>
      <c r="C490" s="109">
        <v>63.9</v>
      </c>
      <c r="D490" s="104"/>
      <c r="E490" s="104"/>
      <c r="F490" s="104"/>
      <c r="G490" s="104"/>
      <c r="H490" s="104"/>
      <c r="I490" s="60"/>
      <c r="J490" s="60"/>
      <c r="K490" s="60"/>
      <c r="L490" s="60"/>
      <c r="M490" s="60"/>
      <c r="N490" s="60"/>
      <c r="O490" s="60"/>
      <c r="P490" s="60"/>
      <c r="Q490" s="60"/>
      <c r="R490" s="60"/>
      <c r="S490" s="60"/>
      <c r="T490" s="60"/>
      <c r="U490" s="60"/>
      <c r="V490" s="60"/>
      <c r="W490" s="60"/>
      <c r="X490" s="60"/>
      <c r="Y490" s="60"/>
      <c r="Z490" s="60"/>
    </row>
    <row r="491" spans="1:26" x14ac:dyDescent="0.35">
      <c r="A491" s="110">
        <v>45076</v>
      </c>
      <c r="B491" s="109">
        <v>63.89</v>
      </c>
      <c r="C491" s="109">
        <v>63.93</v>
      </c>
      <c r="D491" s="104"/>
      <c r="E491" s="104"/>
      <c r="F491" s="104"/>
      <c r="G491" s="104"/>
      <c r="H491" s="104"/>
      <c r="I491" s="60"/>
      <c r="J491" s="60"/>
      <c r="K491" s="60"/>
      <c r="L491" s="60"/>
      <c r="M491" s="60"/>
      <c r="N491" s="60"/>
      <c r="O491" s="60"/>
      <c r="P491" s="60"/>
      <c r="Q491" s="60"/>
      <c r="R491" s="60"/>
      <c r="S491" s="60"/>
      <c r="T491" s="60"/>
      <c r="U491" s="60"/>
      <c r="V491" s="60"/>
      <c r="W491" s="60"/>
      <c r="X491" s="60"/>
      <c r="Y491" s="60"/>
      <c r="Z491" s="60"/>
    </row>
    <row r="492" spans="1:26" x14ac:dyDescent="0.35">
      <c r="A492" s="110">
        <v>45077</v>
      </c>
      <c r="B492" s="109">
        <v>63.89</v>
      </c>
      <c r="C492" s="109">
        <v>63.97</v>
      </c>
      <c r="D492" s="104"/>
      <c r="E492" s="104"/>
      <c r="F492" s="104"/>
      <c r="G492" s="104"/>
      <c r="H492" s="104"/>
      <c r="I492" s="60"/>
      <c r="J492" s="60"/>
      <c r="K492" s="60"/>
      <c r="L492" s="60"/>
      <c r="M492" s="60"/>
      <c r="N492" s="60"/>
      <c r="O492" s="60"/>
      <c r="P492" s="60"/>
      <c r="Q492" s="60"/>
      <c r="R492" s="60"/>
      <c r="S492" s="60"/>
      <c r="T492" s="60"/>
      <c r="U492" s="60"/>
      <c r="V492" s="60"/>
      <c r="W492" s="60"/>
      <c r="X492" s="60"/>
      <c r="Y492" s="60"/>
      <c r="Z492" s="60"/>
    </row>
    <row r="493" spans="1:26" x14ac:dyDescent="0.35">
      <c r="A493" s="110">
        <v>45078</v>
      </c>
      <c r="B493" s="109">
        <v>63.89</v>
      </c>
      <c r="C493" s="109">
        <v>63.88</v>
      </c>
      <c r="D493" s="104"/>
      <c r="E493" s="104"/>
      <c r="F493" s="104"/>
      <c r="G493" s="104"/>
      <c r="H493" s="104"/>
      <c r="I493" s="60"/>
      <c r="J493" s="60"/>
      <c r="K493" s="60"/>
      <c r="L493" s="60"/>
      <c r="M493" s="60"/>
      <c r="N493" s="60"/>
      <c r="O493" s="60"/>
      <c r="P493" s="60"/>
      <c r="Q493" s="60"/>
      <c r="R493" s="60"/>
      <c r="S493" s="60"/>
      <c r="T493" s="60"/>
      <c r="U493" s="60"/>
      <c r="V493" s="60"/>
      <c r="W493" s="60"/>
      <c r="X493" s="60"/>
      <c r="Y493" s="60"/>
      <c r="Z493" s="60"/>
    </row>
    <row r="494" spans="1:26" x14ac:dyDescent="0.35">
      <c r="A494" s="110">
        <v>45079</v>
      </c>
      <c r="B494" s="109">
        <v>63.88</v>
      </c>
      <c r="C494" s="109">
        <v>63.89</v>
      </c>
      <c r="D494" s="104"/>
      <c r="E494" s="104"/>
      <c r="F494" s="104"/>
      <c r="G494" s="104"/>
      <c r="H494" s="104"/>
      <c r="I494" s="60"/>
      <c r="J494" s="60"/>
      <c r="K494" s="60"/>
      <c r="L494" s="60"/>
      <c r="M494" s="60"/>
      <c r="N494" s="60"/>
      <c r="O494" s="60"/>
      <c r="P494" s="60"/>
      <c r="Q494" s="60"/>
      <c r="R494" s="60"/>
      <c r="S494" s="60"/>
      <c r="T494" s="60"/>
      <c r="U494" s="60"/>
      <c r="V494" s="60"/>
      <c r="W494" s="60"/>
      <c r="X494" s="60"/>
      <c r="Y494" s="60"/>
      <c r="Z494" s="60"/>
    </row>
    <row r="495" spans="1:26" x14ac:dyDescent="0.35">
      <c r="A495" s="110">
        <v>45082</v>
      </c>
      <c r="B495" s="109">
        <v>63.88</v>
      </c>
      <c r="C495" s="109">
        <v>63.94</v>
      </c>
      <c r="D495" s="104"/>
      <c r="E495" s="104"/>
      <c r="F495" s="104"/>
      <c r="G495" s="104"/>
      <c r="H495" s="104"/>
      <c r="I495" s="60"/>
      <c r="J495" s="60"/>
      <c r="K495" s="60"/>
      <c r="L495" s="60"/>
      <c r="M495" s="60"/>
      <c r="N495" s="60"/>
      <c r="O495" s="60"/>
      <c r="P495" s="60"/>
      <c r="Q495" s="60"/>
      <c r="R495" s="60"/>
      <c r="S495" s="60"/>
      <c r="T495" s="60"/>
      <c r="U495" s="60"/>
      <c r="V495" s="60"/>
      <c r="W495" s="60"/>
      <c r="X495" s="60"/>
      <c r="Y495" s="60"/>
      <c r="Z495" s="60"/>
    </row>
    <row r="496" spans="1:26" x14ac:dyDescent="0.35">
      <c r="A496" s="110">
        <v>45083</v>
      </c>
      <c r="B496" s="109">
        <v>63.88</v>
      </c>
      <c r="C496" s="109">
        <v>64.010000000000005</v>
      </c>
      <c r="D496" s="104"/>
      <c r="E496" s="104"/>
      <c r="F496" s="104"/>
      <c r="G496" s="104"/>
      <c r="H496" s="104"/>
      <c r="I496" s="60"/>
      <c r="J496" s="60"/>
      <c r="K496" s="60"/>
      <c r="L496" s="60"/>
      <c r="M496" s="60"/>
      <c r="N496" s="60"/>
      <c r="O496" s="60"/>
      <c r="P496" s="60"/>
      <c r="Q496" s="60"/>
      <c r="R496" s="60"/>
      <c r="S496" s="60"/>
      <c r="T496" s="60"/>
      <c r="U496" s="60"/>
      <c r="V496" s="60"/>
      <c r="W496" s="60"/>
      <c r="X496" s="60"/>
      <c r="Y496" s="60"/>
      <c r="Z496" s="60"/>
    </row>
    <row r="497" spans="1:26" x14ac:dyDescent="0.35">
      <c r="A497" s="110">
        <v>45084</v>
      </c>
      <c r="B497" s="109">
        <v>63.89</v>
      </c>
      <c r="C497" s="109">
        <v>63.9</v>
      </c>
      <c r="D497" s="104"/>
      <c r="E497" s="104"/>
      <c r="F497" s="104"/>
      <c r="G497" s="104"/>
      <c r="H497" s="104"/>
      <c r="I497" s="60"/>
      <c r="J497" s="60"/>
      <c r="K497" s="60"/>
      <c r="L497" s="60"/>
      <c r="M497" s="60"/>
      <c r="N497" s="60"/>
      <c r="O497" s="60"/>
      <c r="P497" s="60"/>
      <c r="Q497" s="60"/>
      <c r="R497" s="60"/>
      <c r="S497" s="60"/>
      <c r="T497" s="60"/>
      <c r="U497" s="60"/>
      <c r="V497" s="60"/>
      <c r="W497" s="60"/>
      <c r="X497" s="60"/>
      <c r="Y497" s="60"/>
      <c r="Z497" s="60"/>
    </row>
    <row r="498" spans="1:26" x14ac:dyDescent="0.35">
      <c r="A498" s="110">
        <v>45085</v>
      </c>
      <c r="B498" s="109">
        <v>63.88</v>
      </c>
      <c r="C498" s="109">
        <v>63.9</v>
      </c>
      <c r="D498" s="104"/>
      <c r="E498" s="104"/>
      <c r="F498" s="104"/>
      <c r="G498" s="104"/>
      <c r="H498" s="104"/>
      <c r="I498" s="60"/>
      <c r="J498" s="60"/>
      <c r="K498" s="60"/>
      <c r="L498" s="60"/>
      <c r="M498" s="60"/>
      <c r="N498" s="60"/>
      <c r="O498" s="60"/>
      <c r="P498" s="60"/>
      <c r="Q498" s="60"/>
      <c r="R498" s="60"/>
      <c r="S498" s="60"/>
      <c r="T498" s="60"/>
      <c r="U498" s="60"/>
      <c r="V498" s="60"/>
      <c r="W498" s="60"/>
      <c r="X498" s="60"/>
      <c r="Y498" s="60"/>
      <c r="Z498" s="60"/>
    </row>
    <row r="499" spans="1:26" x14ac:dyDescent="0.35">
      <c r="A499" s="110">
        <v>45086</v>
      </c>
      <c r="B499" s="109">
        <v>63.88</v>
      </c>
      <c r="C499" s="109">
        <v>63.83</v>
      </c>
      <c r="D499" s="104"/>
      <c r="E499" s="104"/>
      <c r="F499" s="104"/>
      <c r="G499" s="104"/>
      <c r="H499" s="104"/>
      <c r="I499" s="60"/>
      <c r="J499" s="60"/>
      <c r="K499" s="60"/>
      <c r="L499" s="60"/>
      <c r="M499" s="60"/>
      <c r="N499" s="60"/>
      <c r="O499" s="60"/>
      <c r="P499" s="60"/>
      <c r="Q499" s="60"/>
      <c r="R499" s="60"/>
      <c r="S499" s="60"/>
      <c r="T499" s="60"/>
      <c r="U499" s="60"/>
      <c r="V499" s="60"/>
      <c r="W499" s="60"/>
      <c r="X499" s="60"/>
      <c r="Y499" s="60"/>
      <c r="Z499" s="60"/>
    </row>
    <row r="500" spans="1:26" x14ac:dyDescent="0.35">
      <c r="A500" s="110">
        <v>45089</v>
      </c>
      <c r="B500" s="109">
        <v>63.88</v>
      </c>
      <c r="C500" s="109">
        <v>63.900000000000006</v>
      </c>
      <c r="D500" s="104"/>
      <c r="E500" s="104"/>
      <c r="F500" s="104"/>
      <c r="G500" s="104"/>
      <c r="H500" s="104"/>
      <c r="I500" s="60"/>
      <c r="J500" s="60"/>
      <c r="K500" s="60"/>
      <c r="L500" s="60"/>
      <c r="M500" s="60"/>
      <c r="N500" s="60"/>
      <c r="O500" s="60"/>
      <c r="P500" s="60"/>
      <c r="Q500" s="60"/>
      <c r="R500" s="60"/>
      <c r="S500" s="60"/>
      <c r="T500" s="60"/>
      <c r="U500" s="60"/>
      <c r="V500" s="60"/>
      <c r="W500" s="60"/>
      <c r="X500" s="60"/>
      <c r="Y500" s="60"/>
      <c r="Z500" s="60"/>
    </row>
    <row r="501" spans="1:26" x14ac:dyDescent="0.35">
      <c r="A501" s="110">
        <v>45090</v>
      </c>
      <c r="B501" s="109">
        <v>63.88</v>
      </c>
      <c r="C501" s="109">
        <v>63.924999999999997</v>
      </c>
      <c r="D501" s="104"/>
      <c r="E501" s="104"/>
      <c r="F501" s="104"/>
      <c r="G501" s="104"/>
      <c r="H501" s="104"/>
      <c r="I501" s="60"/>
      <c r="J501" s="60"/>
      <c r="K501" s="60"/>
      <c r="L501" s="60"/>
      <c r="M501" s="60"/>
      <c r="N501" s="60"/>
      <c r="O501" s="60"/>
      <c r="P501" s="60"/>
      <c r="Q501" s="60"/>
      <c r="R501" s="60"/>
      <c r="S501" s="60"/>
      <c r="T501" s="60"/>
      <c r="U501" s="60"/>
      <c r="V501" s="60"/>
      <c r="W501" s="60"/>
      <c r="X501" s="60"/>
      <c r="Y501" s="60"/>
      <c r="Z501" s="60"/>
    </row>
    <row r="502" spans="1:26" x14ac:dyDescent="0.35">
      <c r="A502" s="110">
        <v>45091</v>
      </c>
      <c r="B502" s="109">
        <v>63.88</v>
      </c>
      <c r="C502" s="109">
        <v>63.925000000000004</v>
      </c>
      <c r="D502" s="104"/>
      <c r="E502" s="104"/>
      <c r="F502" s="104"/>
      <c r="G502" s="104"/>
      <c r="H502" s="104"/>
      <c r="I502" s="60"/>
      <c r="J502" s="60"/>
      <c r="K502" s="60"/>
      <c r="L502" s="60"/>
      <c r="M502" s="60"/>
      <c r="N502" s="60"/>
      <c r="O502" s="60"/>
      <c r="P502" s="60"/>
      <c r="Q502" s="60"/>
      <c r="R502" s="60"/>
      <c r="S502" s="60"/>
      <c r="T502" s="60"/>
      <c r="U502" s="60"/>
      <c r="V502" s="60"/>
      <c r="W502" s="60"/>
      <c r="X502" s="60"/>
      <c r="Y502" s="60"/>
      <c r="Z502" s="60"/>
    </row>
    <row r="503" spans="1:26" x14ac:dyDescent="0.35">
      <c r="A503" s="110">
        <v>45092</v>
      </c>
      <c r="B503" s="109">
        <v>63.88</v>
      </c>
      <c r="C503" s="109">
        <v>63.92</v>
      </c>
      <c r="D503" s="104"/>
      <c r="E503" s="104"/>
      <c r="F503" s="104"/>
      <c r="G503" s="104"/>
      <c r="H503" s="104"/>
      <c r="I503" s="60"/>
      <c r="J503" s="60"/>
      <c r="K503" s="60"/>
      <c r="L503" s="60"/>
      <c r="M503" s="60"/>
      <c r="N503" s="60"/>
      <c r="O503" s="60"/>
      <c r="P503" s="60"/>
      <c r="Q503" s="60"/>
      <c r="R503" s="60"/>
      <c r="S503" s="60"/>
      <c r="T503" s="60"/>
      <c r="U503" s="60"/>
      <c r="V503" s="60"/>
      <c r="W503" s="60"/>
      <c r="X503" s="60"/>
      <c r="Y503" s="60"/>
      <c r="Z503" s="60"/>
    </row>
    <row r="504" spans="1:26" x14ac:dyDescent="0.35">
      <c r="A504" s="110">
        <v>45093</v>
      </c>
      <c r="B504" s="109">
        <v>63.88</v>
      </c>
      <c r="C504" s="109">
        <v>63.9</v>
      </c>
      <c r="D504" s="104"/>
      <c r="E504" s="104"/>
      <c r="F504" s="104"/>
      <c r="G504" s="104"/>
      <c r="H504" s="104"/>
      <c r="I504" s="60"/>
      <c r="J504" s="60"/>
      <c r="K504" s="60"/>
      <c r="L504" s="60"/>
      <c r="M504" s="60"/>
      <c r="N504" s="60"/>
      <c r="O504" s="60"/>
      <c r="P504" s="60"/>
      <c r="Q504" s="60"/>
      <c r="R504" s="60"/>
      <c r="S504" s="60"/>
      <c r="T504" s="60"/>
      <c r="U504" s="60"/>
      <c r="V504" s="60"/>
      <c r="W504" s="60"/>
      <c r="X504" s="60"/>
      <c r="Y504" s="60"/>
      <c r="Z504" s="60"/>
    </row>
    <row r="505" spans="1:26" x14ac:dyDescent="0.35">
      <c r="A505" s="110">
        <v>45096</v>
      </c>
      <c r="B505" s="109">
        <v>63.88</v>
      </c>
      <c r="C505" s="109">
        <v>63.89</v>
      </c>
      <c r="D505" s="104"/>
      <c r="E505" s="104"/>
      <c r="F505" s="104"/>
      <c r="G505" s="104"/>
      <c r="H505" s="104"/>
      <c r="I505" s="60"/>
      <c r="J505" s="60"/>
      <c r="K505" s="60"/>
      <c r="L505" s="60"/>
      <c r="M505" s="60"/>
      <c r="N505" s="60"/>
      <c r="O505" s="60"/>
      <c r="P505" s="60"/>
      <c r="Q505" s="60"/>
      <c r="R505" s="60"/>
      <c r="S505" s="60"/>
      <c r="T505" s="60"/>
      <c r="U505" s="60"/>
      <c r="V505" s="60"/>
      <c r="W505" s="60"/>
      <c r="X505" s="60"/>
      <c r="Y505" s="60"/>
      <c r="Z505" s="60"/>
    </row>
    <row r="506" spans="1:26" x14ac:dyDescent="0.35">
      <c r="A506" s="110">
        <v>45097</v>
      </c>
      <c r="B506" s="109">
        <v>63.88</v>
      </c>
      <c r="C506" s="109">
        <v>63.89</v>
      </c>
      <c r="D506" s="104"/>
      <c r="E506" s="104"/>
      <c r="F506" s="104"/>
      <c r="G506" s="104"/>
      <c r="H506" s="104"/>
      <c r="I506" s="60"/>
      <c r="J506" s="60"/>
      <c r="K506" s="60"/>
      <c r="L506" s="60"/>
      <c r="M506" s="60"/>
      <c r="N506" s="60"/>
      <c r="O506" s="60"/>
      <c r="P506" s="60"/>
      <c r="Q506" s="60"/>
      <c r="R506" s="60"/>
      <c r="S506" s="60"/>
      <c r="T506" s="60"/>
      <c r="U506" s="60"/>
      <c r="V506" s="60"/>
      <c r="W506" s="60"/>
      <c r="X506" s="60"/>
      <c r="Y506" s="60"/>
      <c r="Z506" s="60"/>
    </row>
    <row r="507" spans="1:26" x14ac:dyDescent="0.35">
      <c r="A507" s="110">
        <v>45098</v>
      </c>
      <c r="B507" s="109">
        <v>63.88</v>
      </c>
      <c r="C507" s="109">
        <v>63.91</v>
      </c>
      <c r="D507" s="104"/>
      <c r="E507" s="104"/>
      <c r="F507" s="104"/>
      <c r="G507" s="104"/>
      <c r="H507" s="104"/>
      <c r="I507" s="60"/>
      <c r="J507" s="60"/>
      <c r="K507" s="60"/>
      <c r="L507" s="60"/>
      <c r="M507" s="60"/>
      <c r="N507" s="60"/>
      <c r="O507" s="60"/>
      <c r="P507" s="60"/>
      <c r="Q507" s="60"/>
      <c r="R507" s="60"/>
      <c r="S507" s="60"/>
      <c r="T507" s="60"/>
      <c r="U507" s="60"/>
      <c r="V507" s="60"/>
      <c r="W507" s="60"/>
      <c r="X507" s="60"/>
      <c r="Y507" s="60"/>
      <c r="Z507" s="60"/>
    </row>
    <row r="508" spans="1:26" x14ac:dyDescent="0.35">
      <c r="A508" s="110">
        <v>45099</v>
      </c>
      <c r="B508" s="109">
        <v>63.88</v>
      </c>
      <c r="C508" s="109">
        <v>63.93</v>
      </c>
      <c r="D508" s="104"/>
      <c r="E508" s="104"/>
      <c r="F508" s="104"/>
      <c r="G508" s="104"/>
      <c r="H508" s="104"/>
      <c r="I508" s="60"/>
      <c r="J508" s="60"/>
      <c r="K508" s="60"/>
      <c r="L508" s="60"/>
      <c r="M508" s="60"/>
      <c r="N508" s="60"/>
      <c r="O508" s="60"/>
      <c r="P508" s="60"/>
      <c r="Q508" s="60"/>
      <c r="R508" s="60"/>
      <c r="S508" s="60"/>
      <c r="T508" s="60"/>
      <c r="U508" s="60"/>
      <c r="V508" s="60"/>
      <c r="W508" s="60"/>
      <c r="X508" s="60"/>
      <c r="Y508" s="60"/>
      <c r="Z508" s="60"/>
    </row>
    <row r="509" spans="1:26" x14ac:dyDescent="0.35">
      <c r="A509" s="110">
        <v>45100</v>
      </c>
      <c r="B509" s="109">
        <v>63.88</v>
      </c>
      <c r="C509" s="109">
        <v>63.93</v>
      </c>
      <c r="D509" s="104"/>
      <c r="E509" s="104"/>
      <c r="F509" s="104"/>
      <c r="G509" s="104"/>
      <c r="H509" s="104"/>
      <c r="I509" s="60"/>
      <c r="J509" s="60"/>
      <c r="K509" s="60"/>
      <c r="L509" s="60"/>
      <c r="M509" s="60"/>
      <c r="N509" s="60"/>
      <c r="O509" s="60"/>
      <c r="P509" s="60"/>
      <c r="Q509" s="60"/>
      <c r="R509" s="60"/>
      <c r="S509" s="60"/>
      <c r="T509" s="60"/>
      <c r="U509" s="60"/>
      <c r="V509" s="60"/>
      <c r="W509" s="60"/>
      <c r="X509" s="60"/>
      <c r="Y509" s="60"/>
      <c r="Z509" s="60"/>
    </row>
    <row r="510" spans="1:26" x14ac:dyDescent="0.35">
      <c r="A510" s="110">
        <v>45104</v>
      </c>
      <c r="B510" s="109">
        <v>63.88</v>
      </c>
      <c r="C510" s="109">
        <v>63.9</v>
      </c>
      <c r="D510" s="104"/>
      <c r="E510" s="104"/>
      <c r="F510" s="104"/>
      <c r="G510" s="104"/>
      <c r="H510" s="104"/>
      <c r="I510" s="60"/>
      <c r="J510" s="60"/>
      <c r="K510" s="60"/>
      <c r="L510" s="60"/>
      <c r="M510" s="60"/>
      <c r="N510" s="60"/>
      <c r="O510" s="60"/>
      <c r="P510" s="60"/>
      <c r="Q510" s="60"/>
      <c r="R510" s="60"/>
      <c r="S510" s="60"/>
      <c r="T510" s="60"/>
      <c r="U510" s="60"/>
      <c r="V510" s="60"/>
      <c r="W510" s="60"/>
      <c r="X510" s="60"/>
      <c r="Y510" s="60"/>
      <c r="Z510" s="60"/>
    </row>
    <row r="511" spans="1:26" x14ac:dyDescent="0.35">
      <c r="A511" s="110">
        <v>45105</v>
      </c>
      <c r="B511" s="109">
        <v>63.88</v>
      </c>
      <c r="C511" s="109">
        <v>63.89</v>
      </c>
      <c r="D511" s="104"/>
      <c r="E511" s="104"/>
      <c r="F511" s="104"/>
      <c r="G511" s="104"/>
      <c r="H511" s="104"/>
      <c r="I511" s="60"/>
      <c r="J511" s="60"/>
      <c r="K511" s="60"/>
      <c r="L511" s="60"/>
      <c r="M511" s="60"/>
      <c r="N511" s="60"/>
      <c r="O511" s="60"/>
      <c r="P511" s="60"/>
      <c r="Q511" s="60"/>
      <c r="R511" s="60"/>
      <c r="S511" s="60"/>
      <c r="T511" s="60"/>
      <c r="U511" s="60"/>
      <c r="V511" s="60"/>
      <c r="W511" s="60"/>
      <c r="X511" s="60"/>
      <c r="Y511" s="60"/>
      <c r="Z511" s="60"/>
    </row>
    <row r="512" spans="1:26" x14ac:dyDescent="0.35">
      <c r="A512" s="110">
        <v>45106</v>
      </c>
      <c r="B512" s="109">
        <v>63.88</v>
      </c>
      <c r="C512" s="109">
        <v>63.93</v>
      </c>
      <c r="D512" s="104"/>
      <c r="E512" s="104"/>
      <c r="F512" s="104"/>
      <c r="G512" s="104"/>
      <c r="H512" s="104"/>
      <c r="I512" s="60"/>
      <c r="J512" s="60"/>
      <c r="K512" s="60"/>
      <c r="L512" s="60"/>
      <c r="M512" s="60"/>
      <c r="N512" s="60"/>
      <c r="O512" s="60"/>
      <c r="P512" s="60"/>
      <c r="Q512" s="60"/>
      <c r="R512" s="60"/>
      <c r="S512" s="60"/>
      <c r="T512" s="60"/>
      <c r="U512" s="60"/>
      <c r="V512" s="60"/>
      <c r="W512" s="60"/>
      <c r="X512" s="60"/>
      <c r="Y512" s="60"/>
      <c r="Z512" s="60"/>
    </row>
    <row r="513" spans="1:26" x14ac:dyDescent="0.35">
      <c r="A513" s="110">
        <v>45107</v>
      </c>
      <c r="B513" s="109">
        <v>63.88</v>
      </c>
      <c r="C513" s="109">
        <v>63.98</v>
      </c>
      <c r="D513" s="104"/>
      <c r="E513" s="104"/>
      <c r="F513" s="104"/>
      <c r="G513" s="104"/>
      <c r="H513" s="104"/>
      <c r="I513" s="60"/>
      <c r="J513" s="60"/>
      <c r="K513" s="60"/>
      <c r="L513" s="60"/>
      <c r="M513" s="60"/>
      <c r="N513" s="60"/>
      <c r="O513" s="60"/>
      <c r="P513" s="60"/>
      <c r="Q513" s="60"/>
      <c r="R513" s="60"/>
      <c r="S513" s="60"/>
      <c r="T513" s="60"/>
      <c r="U513" s="60"/>
      <c r="V513" s="60"/>
      <c r="W513" s="60"/>
      <c r="X513" s="60"/>
      <c r="Y513" s="60"/>
      <c r="Z513" s="60"/>
    </row>
    <row r="514" spans="1:26" x14ac:dyDescent="0.35">
      <c r="A514" s="110">
        <v>45110</v>
      </c>
      <c r="B514" s="109">
        <v>63.88</v>
      </c>
      <c r="C514" s="109">
        <v>64.02</v>
      </c>
      <c r="D514" s="104"/>
      <c r="E514" s="104"/>
      <c r="F514" s="104"/>
      <c r="G514" s="104"/>
      <c r="H514" s="104"/>
      <c r="I514" s="60"/>
      <c r="J514" s="60"/>
      <c r="K514" s="60"/>
      <c r="L514" s="60"/>
      <c r="M514" s="60"/>
      <c r="N514" s="60"/>
      <c r="O514" s="60"/>
      <c r="P514" s="60"/>
      <c r="Q514" s="60"/>
      <c r="R514" s="60"/>
      <c r="S514" s="60"/>
      <c r="T514" s="60"/>
      <c r="U514" s="60"/>
      <c r="V514" s="60"/>
      <c r="W514" s="60"/>
      <c r="X514" s="60"/>
      <c r="Y514" s="60"/>
      <c r="Z514" s="60"/>
    </row>
    <row r="515" spans="1:26" x14ac:dyDescent="0.35">
      <c r="A515" s="110">
        <v>45111</v>
      </c>
      <c r="B515" s="109">
        <v>63.89</v>
      </c>
      <c r="C515" s="109">
        <v>63.94</v>
      </c>
      <c r="D515" s="104"/>
      <c r="E515" s="104"/>
      <c r="F515" s="104"/>
      <c r="G515" s="104"/>
      <c r="H515" s="104"/>
      <c r="I515" s="60"/>
      <c r="J515" s="60"/>
      <c r="K515" s="60"/>
      <c r="L515" s="60"/>
      <c r="M515" s="60"/>
      <c r="N515" s="60"/>
      <c r="O515" s="60"/>
      <c r="P515" s="60"/>
      <c r="Q515" s="60"/>
      <c r="R515" s="60"/>
      <c r="S515" s="60"/>
      <c r="T515" s="60"/>
      <c r="U515" s="60"/>
      <c r="V515" s="60"/>
      <c r="W515" s="60"/>
      <c r="X515" s="60"/>
      <c r="Y515" s="60"/>
      <c r="Z515" s="60"/>
    </row>
    <row r="516" spans="1:26" x14ac:dyDescent="0.35">
      <c r="A516" s="110">
        <v>45112</v>
      </c>
      <c r="B516" s="109">
        <v>63.89</v>
      </c>
      <c r="C516" s="109">
        <v>63.91</v>
      </c>
      <c r="D516" s="104"/>
      <c r="E516" s="104"/>
      <c r="F516" s="104"/>
      <c r="G516" s="104"/>
      <c r="H516" s="104"/>
      <c r="I516" s="60"/>
      <c r="J516" s="60"/>
      <c r="K516" s="60"/>
      <c r="L516" s="60"/>
      <c r="M516" s="60"/>
      <c r="N516" s="60"/>
      <c r="O516" s="60"/>
      <c r="P516" s="60"/>
      <c r="Q516" s="60"/>
      <c r="R516" s="60"/>
      <c r="S516" s="60"/>
      <c r="T516" s="60"/>
      <c r="U516" s="60"/>
      <c r="V516" s="60"/>
      <c r="W516" s="60"/>
      <c r="X516" s="60"/>
      <c r="Y516" s="60"/>
      <c r="Z516" s="60"/>
    </row>
    <row r="517" spans="1:26" x14ac:dyDescent="0.35">
      <c r="A517" s="110">
        <v>45113</v>
      </c>
      <c r="B517" s="109">
        <v>63.89</v>
      </c>
      <c r="C517" s="109">
        <v>63.92</v>
      </c>
      <c r="D517" s="104"/>
      <c r="E517" s="104"/>
      <c r="F517" s="104"/>
      <c r="G517" s="104"/>
      <c r="H517" s="104"/>
      <c r="I517" s="60"/>
      <c r="J517" s="60"/>
      <c r="K517" s="60"/>
      <c r="L517" s="60"/>
      <c r="M517" s="60"/>
      <c r="N517" s="60"/>
      <c r="O517" s="60"/>
      <c r="P517" s="60"/>
      <c r="Q517" s="60"/>
      <c r="R517" s="60"/>
      <c r="S517" s="60"/>
      <c r="T517" s="60"/>
      <c r="U517" s="60"/>
      <c r="V517" s="60"/>
      <c r="W517" s="60"/>
      <c r="X517" s="60"/>
      <c r="Y517" s="60"/>
      <c r="Z517" s="60"/>
    </row>
    <row r="518" spans="1:26" x14ac:dyDescent="0.35">
      <c r="A518" s="110">
        <v>45114</v>
      </c>
      <c r="B518" s="109">
        <v>63.89</v>
      </c>
      <c r="C518" s="109">
        <v>63.89</v>
      </c>
      <c r="D518" s="104"/>
      <c r="E518" s="104"/>
      <c r="F518" s="104"/>
      <c r="G518" s="104"/>
      <c r="H518" s="104"/>
      <c r="I518" s="60"/>
      <c r="J518" s="60"/>
      <c r="K518" s="60"/>
      <c r="L518" s="60"/>
      <c r="M518" s="60"/>
      <c r="N518" s="60"/>
      <c r="O518" s="60"/>
      <c r="P518" s="60"/>
      <c r="Q518" s="60"/>
      <c r="R518" s="60"/>
      <c r="S518" s="60"/>
      <c r="T518" s="60"/>
      <c r="U518" s="60"/>
      <c r="V518" s="60"/>
      <c r="W518" s="60"/>
      <c r="X518" s="60"/>
      <c r="Y518" s="60"/>
      <c r="Z518" s="60"/>
    </row>
    <row r="519" spans="1:26" x14ac:dyDescent="0.35">
      <c r="A519" s="110">
        <v>45117</v>
      </c>
      <c r="B519" s="109">
        <v>63.89</v>
      </c>
      <c r="C519" s="109">
        <v>63.93</v>
      </c>
      <c r="D519" s="104"/>
      <c r="E519" s="104"/>
      <c r="F519" s="104"/>
      <c r="G519" s="104"/>
      <c r="H519" s="104"/>
      <c r="I519" s="60"/>
      <c r="J519" s="60"/>
      <c r="K519" s="60"/>
      <c r="L519" s="60"/>
      <c r="M519" s="60"/>
      <c r="N519" s="60"/>
      <c r="O519" s="60"/>
      <c r="P519" s="60"/>
      <c r="Q519" s="60"/>
      <c r="R519" s="60"/>
      <c r="S519" s="60"/>
      <c r="T519" s="60"/>
      <c r="U519" s="60"/>
      <c r="V519" s="60"/>
      <c r="W519" s="60"/>
      <c r="X519" s="60"/>
      <c r="Y519" s="60"/>
      <c r="Z519" s="60"/>
    </row>
    <row r="520" spans="1:26" x14ac:dyDescent="0.35">
      <c r="A520" s="110">
        <v>45118</v>
      </c>
      <c r="B520" s="109">
        <v>63.89</v>
      </c>
      <c r="C520" s="109">
        <v>63.97</v>
      </c>
      <c r="D520" s="104"/>
      <c r="E520" s="104"/>
      <c r="F520" s="104"/>
      <c r="G520" s="104"/>
      <c r="H520" s="104"/>
      <c r="I520" s="60"/>
      <c r="J520" s="60"/>
      <c r="K520" s="60"/>
      <c r="L520" s="60"/>
      <c r="M520" s="60"/>
      <c r="N520" s="60"/>
      <c r="O520" s="60"/>
      <c r="P520" s="60"/>
      <c r="Q520" s="60"/>
      <c r="R520" s="60"/>
      <c r="S520" s="60"/>
      <c r="T520" s="60"/>
      <c r="U520" s="60"/>
      <c r="V520" s="60"/>
      <c r="W520" s="60"/>
      <c r="X520" s="60"/>
      <c r="Y520" s="60"/>
      <c r="Z520" s="60"/>
    </row>
    <row r="521" spans="1:26" x14ac:dyDescent="0.35">
      <c r="A521" s="110">
        <v>45119</v>
      </c>
      <c r="B521" s="109">
        <v>63.89</v>
      </c>
      <c r="C521" s="109">
        <v>63.91</v>
      </c>
      <c r="D521" s="104"/>
      <c r="E521" s="104"/>
      <c r="F521" s="104"/>
      <c r="G521" s="104"/>
      <c r="H521" s="104"/>
      <c r="I521" s="60"/>
      <c r="J521" s="60"/>
      <c r="K521" s="60"/>
      <c r="L521" s="60"/>
      <c r="M521" s="60"/>
      <c r="N521" s="60"/>
      <c r="O521" s="60"/>
      <c r="P521" s="60"/>
      <c r="Q521" s="60"/>
      <c r="R521" s="60"/>
      <c r="S521" s="60"/>
      <c r="T521" s="60"/>
      <c r="U521" s="60"/>
      <c r="V521" s="60"/>
      <c r="W521" s="60"/>
      <c r="X521" s="60"/>
      <c r="Y521" s="60"/>
      <c r="Z521" s="60"/>
    </row>
    <row r="522" spans="1:26" x14ac:dyDescent="0.35">
      <c r="A522" s="110">
        <v>45120</v>
      </c>
      <c r="B522" s="109">
        <v>63.89</v>
      </c>
      <c r="C522" s="109">
        <v>63.98</v>
      </c>
      <c r="D522" s="104"/>
      <c r="E522" s="104"/>
      <c r="F522" s="104"/>
      <c r="G522" s="104"/>
      <c r="H522" s="104"/>
      <c r="I522" s="60"/>
      <c r="J522" s="60"/>
      <c r="K522" s="60"/>
      <c r="L522" s="60"/>
      <c r="M522" s="60"/>
      <c r="N522" s="60"/>
      <c r="O522" s="60"/>
      <c r="P522" s="60"/>
      <c r="Q522" s="60"/>
      <c r="R522" s="60"/>
      <c r="S522" s="60"/>
      <c r="T522" s="60"/>
      <c r="U522" s="60"/>
      <c r="V522" s="60"/>
      <c r="W522" s="60"/>
      <c r="X522" s="60"/>
      <c r="Y522" s="60"/>
      <c r="Z522" s="60"/>
    </row>
    <row r="523" spans="1:26" x14ac:dyDescent="0.35">
      <c r="A523" s="110">
        <v>45121</v>
      </c>
      <c r="B523" s="109">
        <v>63.89</v>
      </c>
      <c r="C523" s="109">
        <v>63.89</v>
      </c>
      <c r="D523" s="104"/>
      <c r="E523" s="104"/>
      <c r="F523" s="104"/>
      <c r="G523" s="104"/>
      <c r="H523" s="104"/>
      <c r="I523" s="60"/>
      <c r="J523" s="60"/>
      <c r="K523" s="60"/>
      <c r="L523" s="60"/>
      <c r="M523" s="60"/>
      <c r="N523" s="60"/>
      <c r="O523" s="60"/>
      <c r="P523" s="60"/>
      <c r="Q523" s="60"/>
      <c r="R523" s="60"/>
      <c r="S523" s="60"/>
      <c r="T523" s="60"/>
      <c r="U523" s="60"/>
      <c r="V523" s="60"/>
      <c r="W523" s="60"/>
      <c r="X523" s="60"/>
      <c r="Y523" s="60"/>
      <c r="Z523" s="60"/>
    </row>
    <row r="524" spans="1:26" x14ac:dyDescent="0.35">
      <c r="A524" s="110">
        <v>45124</v>
      </c>
      <c r="B524" s="109">
        <v>63.89</v>
      </c>
      <c r="C524" s="109">
        <v>63.91</v>
      </c>
      <c r="D524" s="104"/>
      <c r="E524" s="104"/>
      <c r="F524" s="104"/>
      <c r="G524" s="104"/>
      <c r="H524" s="104"/>
      <c r="I524" s="60"/>
      <c r="J524" s="60"/>
      <c r="K524" s="60"/>
      <c r="L524" s="60"/>
      <c r="M524" s="60"/>
      <c r="N524" s="60"/>
      <c r="O524" s="60"/>
      <c r="P524" s="60"/>
      <c r="Q524" s="60"/>
      <c r="R524" s="60"/>
      <c r="S524" s="60"/>
      <c r="T524" s="60"/>
      <c r="U524" s="60"/>
      <c r="V524" s="60"/>
      <c r="W524" s="60"/>
      <c r="X524" s="60"/>
      <c r="Y524" s="60"/>
      <c r="Z524" s="60"/>
    </row>
    <row r="525" spans="1:26" x14ac:dyDescent="0.35">
      <c r="A525" s="110">
        <v>45125</v>
      </c>
      <c r="B525" s="109">
        <v>63.89</v>
      </c>
      <c r="C525" s="109">
        <v>63.95</v>
      </c>
      <c r="D525" s="104"/>
      <c r="E525" s="104"/>
      <c r="F525" s="104"/>
      <c r="G525" s="104"/>
      <c r="H525" s="104"/>
      <c r="I525" s="60"/>
      <c r="J525" s="60"/>
      <c r="K525" s="60"/>
      <c r="L525" s="60"/>
      <c r="M525" s="60"/>
      <c r="N525" s="60"/>
      <c r="O525" s="60"/>
      <c r="P525" s="60"/>
      <c r="Q525" s="60"/>
      <c r="R525" s="60"/>
      <c r="S525" s="60"/>
      <c r="T525" s="60"/>
      <c r="U525" s="60"/>
      <c r="V525" s="60"/>
      <c r="W525" s="60"/>
      <c r="X525" s="60"/>
      <c r="Y525" s="60"/>
      <c r="Z525" s="60"/>
    </row>
    <row r="526" spans="1:26" x14ac:dyDescent="0.35">
      <c r="A526" s="110">
        <v>45126</v>
      </c>
      <c r="B526" s="109">
        <v>63.89</v>
      </c>
      <c r="C526" s="109">
        <v>63.91</v>
      </c>
      <c r="D526" s="104"/>
      <c r="E526" s="104"/>
      <c r="F526" s="104"/>
      <c r="G526" s="104"/>
      <c r="H526" s="104"/>
      <c r="I526" s="60"/>
      <c r="J526" s="60"/>
      <c r="K526" s="60"/>
      <c r="L526" s="60"/>
      <c r="M526" s="60"/>
      <c r="N526" s="60"/>
      <c r="O526" s="60"/>
      <c r="P526" s="60"/>
      <c r="Q526" s="60"/>
      <c r="R526" s="60"/>
      <c r="S526" s="60"/>
      <c r="T526" s="60"/>
      <c r="U526" s="60"/>
      <c r="V526" s="60"/>
      <c r="W526" s="60"/>
      <c r="X526" s="60"/>
      <c r="Y526" s="60"/>
      <c r="Z526" s="60"/>
    </row>
    <row r="527" spans="1:26" x14ac:dyDescent="0.35">
      <c r="A527" s="110">
        <v>45127</v>
      </c>
      <c r="B527" s="109">
        <v>63.89</v>
      </c>
      <c r="C527" s="109">
        <v>63.9</v>
      </c>
      <c r="D527" s="104"/>
      <c r="E527" s="104"/>
      <c r="F527" s="104"/>
      <c r="G527" s="104"/>
      <c r="H527" s="104"/>
      <c r="I527" s="60"/>
      <c r="J527" s="60"/>
      <c r="K527" s="60"/>
      <c r="L527" s="60"/>
      <c r="M527" s="60"/>
      <c r="N527" s="60"/>
      <c r="O527" s="60"/>
      <c r="P527" s="60"/>
      <c r="Q527" s="60"/>
      <c r="R527" s="60"/>
      <c r="S527" s="60"/>
      <c r="T527" s="60"/>
      <c r="U527" s="60"/>
      <c r="V527" s="60"/>
      <c r="W527" s="60"/>
      <c r="X527" s="60"/>
      <c r="Y527" s="60"/>
      <c r="Z527" s="60"/>
    </row>
    <row r="528" spans="1:26" x14ac:dyDescent="0.35">
      <c r="A528" s="110">
        <v>45128</v>
      </c>
      <c r="B528" s="109">
        <v>63.89</v>
      </c>
      <c r="C528" s="109">
        <v>63.96</v>
      </c>
      <c r="D528" s="104"/>
      <c r="E528" s="104"/>
      <c r="F528" s="104"/>
      <c r="G528" s="104"/>
      <c r="H528" s="104"/>
      <c r="I528" s="60"/>
      <c r="J528" s="60"/>
      <c r="K528" s="60"/>
      <c r="L528" s="60"/>
      <c r="M528" s="60"/>
      <c r="N528" s="60"/>
      <c r="O528" s="60"/>
      <c r="P528" s="60"/>
      <c r="Q528" s="60"/>
      <c r="R528" s="60"/>
      <c r="S528" s="60"/>
      <c r="T528" s="60"/>
      <c r="U528" s="60"/>
      <c r="V528" s="60"/>
      <c r="W528" s="60"/>
      <c r="X528" s="60"/>
      <c r="Y528" s="60"/>
      <c r="Z528" s="60"/>
    </row>
    <row r="529" spans="1:26" x14ac:dyDescent="0.35">
      <c r="A529" s="110">
        <v>45131</v>
      </c>
      <c r="B529" s="109">
        <v>63.89</v>
      </c>
      <c r="C529" s="109">
        <v>63.9</v>
      </c>
      <c r="D529" s="104"/>
      <c r="E529" s="104"/>
      <c r="F529" s="104"/>
      <c r="G529" s="104"/>
      <c r="H529" s="104"/>
      <c r="I529" s="60"/>
      <c r="J529" s="60"/>
      <c r="K529" s="60"/>
      <c r="L529" s="60"/>
      <c r="M529" s="60"/>
      <c r="N529" s="60"/>
      <c r="O529" s="60"/>
      <c r="P529" s="60"/>
      <c r="Q529" s="60"/>
      <c r="R529" s="60"/>
      <c r="S529" s="60"/>
      <c r="T529" s="60"/>
      <c r="U529" s="60"/>
      <c r="V529" s="60"/>
      <c r="W529" s="60"/>
      <c r="X529" s="60"/>
      <c r="Y529" s="60"/>
      <c r="Z529" s="60"/>
    </row>
    <row r="530" spans="1:26" x14ac:dyDescent="0.35">
      <c r="A530" s="110">
        <v>45132</v>
      </c>
      <c r="B530" s="109">
        <v>63.89</v>
      </c>
      <c r="C530" s="109">
        <v>63.96</v>
      </c>
      <c r="D530" s="104"/>
      <c r="E530" s="104"/>
      <c r="F530" s="104"/>
      <c r="G530" s="104"/>
      <c r="H530" s="104"/>
      <c r="I530" s="60"/>
      <c r="J530" s="60"/>
      <c r="K530" s="60"/>
      <c r="L530" s="60"/>
      <c r="M530" s="60"/>
      <c r="N530" s="60"/>
      <c r="O530" s="60"/>
      <c r="P530" s="60"/>
      <c r="Q530" s="60"/>
      <c r="R530" s="60"/>
      <c r="S530" s="60"/>
      <c r="T530" s="60"/>
      <c r="U530" s="60"/>
      <c r="V530" s="60"/>
      <c r="W530" s="60"/>
      <c r="X530" s="60"/>
      <c r="Y530" s="60"/>
      <c r="Z530" s="60"/>
    </row>
    <row r="531" spans="1:26" x14ac:dyDescent="0.35">
      <c r="A531" s="110">
        <v>45133</v>
      </c>
      <c r="B531" s="109">
        <v>63.89</v>
      </c>
      <c r="C531" s="109">
        <v>63.89</v>
      </c>
      <c r="D531" s="104"/>
      <c r="E531" s="104"/>
      <c r="F531" s="104"/>
      <c r="G531" s="104"/>
      <c r="H531" s="104"/>
      <c r="I531" s="60"/>
      <c r="J531" s="60"/>
      <c r="K531" s="60"/>
      <c r="L531" s="60"/>
      <c r="M531" s="60"/>
      <c r="N531" s="60"/>
      <c r="O531" s="60"/>
      <c r="P531" s="60"/>
      <c r="Q531" s="60"/>
      <c r="R531" s="60"/>
      <c r="S531" s="60"/>
      <c r="T531" s="60"/>
      <c r="U531" s="60"/>
      <c r="V531" s="60"/>
      <c r="W531" s="60"/>
      <c r="X531" s="60"/>
      <c r="Y531" s="60"/>
      <c r="Z531" s="60"/>
    </row>
    <row r="532" spans="1:26" x14ac:dyDescent="0.35">
      <c r="A532" s="110">
        <v>45134</v>
      </c>
      <c r="B532" s="109">
        <v>63.89</v>
      </c>
      <c r="C532" s="109">
        <v>63.94</v>
      </c>
      <c r="D532" s="104"/>
      <c r="E532" s="104"/>
      <c r="F532" s="104"/>
      <c r="G532" s="104"/>
      <c r="H532" s="104"/>
      <c r="I532" s="60"/>
      <c r="J532" s="60"/>
      <c r="K532" s="60"/>
      <c r="L532" s="60"/>
      <c r="M532" s="60"/>
      <c r="N532" s="60"/>
      <c r="O532" s="60"/>
      <c r="P532" s="60"/>
      <c r="Q532" s="60"/>
      <c r="R532" s="60"/>
      <c r="S532" s="60"/>
      <c r="T532" s="60"/>
      <c r="U532" s="60"/>
      <c r="V532" s="60"/>
      <c r="W532" s="60"/>
      <c r="X532" s="60"/>
      <c r="Y532" s="60"/>
      <c r="Z532" s="60"/>
    </row>
    <row r="533" spans="1:26" x14ac:dyDescent="0.35">
      <c r="A533" s="110">
        <v>45135</v>
      </c>
      <c r="B533" s="109">
        <v>63.89</v>
      </c>
      <c r="C533" s="109">
        <v>63.9</v>
      </c>
      <c r="D533" s="104"/>
      <c r="E533" s="104"/>
      <c r="F533" s="104"/>
      <c r="G533" s="104"/>
      <c r="H533" s="104"/>
      <c r="I533" s="60"/>
      <c r="J533" s="60"/>
      <c r="K533" s="60"/>
      <c r="L533" s="60"/>
      <c r="M533" s="60"/>
      <c r="N533" s="60"/>
      <c r="O533" s="60"/>
      <c r="P533" s="60"/>
      <c r="Q533" s="60"/>
      <c r="R533" s="60"/>
      <c r="S533" s="60"/>
      <c r="T533" s="60"/>
      <c r="U533" s="60"/>
      <c r="V533" s="60"/>
      <c r="W533" s="60"/>
      <c r="X533" s="60"/>
      <c r="Y533" s="60"/>
      <c r="Z533" s="60"/>
    </row>
    <row r="534" spans="1:26" x14ac:dyDescent="0.35">
      <c r="A534" s="110">
        <v>45138</v>
      </c>
      <c r="B534" s="109">
        <v>63.89</v>
      </c>
      <c r="C534" s="109">
        <v>64.05</v>
      </c>
      <c r="D534" s="104"/>
      <c r="E534" s="104"/>
      <c r="F534" s="104"/>
      <c r="G534" s="104"/>
      <c r="H534" s="104"/>
      <c r="I534" s="60"/>
      <c r="J534" s="60"/>
      <c r="K534" s="60"/>
      <c r="L534" s="60"/>
      <c r="M534" s="60"/>
      <c r="N534" s="60"/>
      <c r="O534" s="60"/>
      <c r="P534" s="60"/>
      <c r="Q534" s="60"/>
      <c r="R534" s="60"/>
      <c r="S534" s="60"/>
      <c r="T534" s="60"/>
      <c r="U534" s="60"/>
      <c r="V534" s="60"/>
      <c r="W534" s="60"/>
      <c r="X534" s="60"/>
      <c r="Y534" s="60"/>
      <c r="Z534" s="60"/>
    </row>
    <row r="535" spans="1:26" x14ac:dyDescent="0.35">
      <c r="A535" s="110">
        <v>45139</v>
      </c>
      <c r="B535" s="109">
        <v>63.89</v>
      </c>
      <c r="C535" s="109">
        <v>63.93</v>
      </c>
      <c r="D535" s="104"/>
      <c r="E535" s="104"/>
      <c r="F535" s="104"/>
      <c r="G535" s="104"/>
      <c r="H535" s="104"/>
      <c r="I535" s="60"/>
      <c r="J535" s="60"/>
      <c r="K535" s="60"/>
      <c r="L535" s="60"/>
      <c r="M535" s="60"/>
      <c r="N535" s="60"/>
      <c r="O535" s="60"/>
      <c r="P535" s="60"/>
      <c r="Q535" s="60"/>
      <c r="R535" s="60"/>
      <c r="S535" s="60"/>
      <c r="T535" s="60"/>
      <c r="U535" s="60"/>
      <c r="V535" s="60"/>
      <c r="W535" s="60"/>
      <c r="X535" s="60"/>
      <c r="Y535" s="60"/>
      <c r="Z535" s="60"/>
    </row>
    <row r="536" spans="1:26" x14ac:dyDescent="0.35">
      <c r="A536" s="110">
        <v>45140</v>
      </c>
      <c r="B536" s="109">
        <v>63.89</v>
      </c>
      <c r="C536" s="109">
        <v>63.82</v>
      </c>
      <c r="D536" s="104"/>
      <c r="E536" s="104"/>
      <c r="F536" s="104"/>
      <c r="G536" s="104"/>
      <c r="H536" s="104"/>
      <c r="I536" s="60"/>
      <c r="J536" s="60"/>
      <c r="K536" s="60"/>
      <c r="L536" s="60"/>
      <c r="M536" s="60"/>
      <c r="N536" s="60"/>
      <c r="O536" s="60"/>
      <c r="P536" s="60"/>
      <c r="Q536" s="60"/>
      <c r="R536" s="60"/>
      <c r="S536" s="60"/>
      <c r="T536" s="60"/>
      <c r="U536" s="60"/>
      <c r="V536" s="60"/>
      <c r="W536" s="60"/>
      <c r="X536" s="60"/>
      <c r="Y536" s="60"/>
      <c r="Z536" s="60"/>
    </row>
    <row r="537" spans="1:26" x14ac:dyDescent="0.35">
      <c r="A537" s="110">
        <v>45141</v>
      </c>
      <c r="B537" s="109">
        <v>63.89</v>
      </c>
      <c r="C537" s="109">
        <v>63.9</v>
      </c>
      <c r="D537" s="104"/>
      <c r="E537" s="104"/>
      <c r="F537" s="104"/>
      <c r="G537" s="104"/>
      <c r="H537" s="104"/>
      <c r="I537" s="60"/>
      <c r="J537" s="60"/>
      <c r="K537" s="60"/>
      <c r="L537" s="60"/>
      <c r="M537" s="60"/>
      <c r="N537" s="60"/>
      <c r="O537" s="60"/>
      <c r="P537" s="60"/>
      <c r="Q537" s="60"/>
      <c r="R537" s="60"/>
      <c r="S537" s="60"/>
      <c r="T537" s="60"/>
      <c r="U537" s="60"/>
      <c r="V537" s="60"/>
      <c r="W537" s="60"/>
      <c r="X537" s="60"/>
      <c r="Y537" s="60"/>
      <c r="Z537" s="60"/>
    </row>
    <row r="538" spans="1:26" x14ac:dyDescent="0.35">
      <c r="A538" s="110">
        <v>45142</v>
      </c>
      <c r="B538" s="109">
        <v>63.89</v>
      </c>
      <c r="C538" s="109">
        <v>63.88</v>
      </c>
      <c r="D538" s="104"/>
      <c r="E538" s="104"/>
      <c r="F538" s="104"/>
      <c r="G538" s="104"/>
      <c r="H538" s="104"/>
      <c r="I538" s="60"/>
      <c r="J538" s="60"/>
      <c r="K538" s="60"/>
      <c r="L538" s="60"/>
      <c r="M538" s="60"/>
      <c r="N538" s="60"/>
      <c r="O538" s="60"/>
      <c r="P538" s="60"/>
      <c r="Q538" s="60"/>
      <c r="R538" s="60"/>
      <c r="S538" s="60"/>
      <c r="T538" s="60"/>
      <c r="U538" s="60"/>
      <c r="V538" s="60"/>
      <c r="W538" s="60"/>
      <c r="X538" s="60"/>
      <c r="Y538" s="60"/>
      <c r="Z538" s="60"/>
    </row>
    <row r="539" spans="1:26" x14ac:dyDescent="0.35">
      <c r="A539" s="110">
        <v>45145</v>
      </c>
      <c r="B539" s="109">
        <v>63.89</v>
      </c>
      <c r="C539" s="109">
        <v>63.91</v>
      </c>
      <c r="D539" s="104"/>
      <c r="E539" s="104"/>
      <c r="F539" s="104"/>
      <c r="G539" s="104"/>
      <c r="H539" s="104"/>
      <c r="I539" s="60"/>
      <c r="J539" s="60"/>
      <c r="K539" s="60"/>
      <c r="L539" s="60"/>
      <c r="M539" s="60"/>
      <c r="N539" s="60"/>
      <c r="O539" s="60"/>
      <c r="P539" s="60"/>
      <c r="Q539" s="60"/>
      <c r="R539" s="60"/>
      <c r="S539" s="60"/>
      <c r="T539" s="60"/>
      <c r="U539" s="60"/>
      <c r="V539" s="60"/>
      <c r="W539" s="60"/>
      <c r="X539" s="60"/>
      <c r="Y539" s="60"/>
      <c r="Z539" s="60"/>
    </row>
    <row r="540" spans="1:26" x14ac:dyDescent="0.35">
      <c r="A540" s="110">
        <v>45146</v>
      </c>
      <c r="B540" s="109">
        <v>63.89</v>
      </c>
      <c r="C540" s="109">
        <v>63.92</v>
      </c>
      <c r="D540" s="104"/>
      <c r="E540" s="104"/>
      <c r="F540" s="104"/>
      <c r="G540" s="104"/>
      <c r="H540" s="104"/>
      <c r="I540" s="60"/>
      <c r="J540" s="60"/>
      <c r="K540" s="60"/>
      <c r="L540" s="60"/>
      <c r="M540" s="60"/>
      <c r="N540" s="60"/>
      <c r="O540" s="60"/>
      <c r="P540" s="60"/>
      <c r="Q540" s="60"/>
      <c r="R540" s="60"/>
      <c r="S540" s="60"/>
      <c r="T540" s="60"/>
      <c r="U540" s="60"/>
      <c r="V540" s="60"/>
      <c r="W540" s="60"/>
      <c r="X540" s="60"/>
      <c r="Y540" s="60"/>
      <c r="Z540" s="60"/>
    </row>
    <row r="541" spans="1:26" x14ac:dyDescent="0.35">
      <c r="A541" s="110">
        <v>45147</v>
      </c>
      <c r="B541" s="109">
        <v>63.89</v>
      </c>
      <c r="C541" s="109">
        <v>64.09</v>
      </c>
      <c r="D541" s="104"/>
      <c r="E541" s="104"/>
      <c r="F541" s="104"/>
      <c r="G541" s="104"/>
      <c r="H541" s="104"/>
      <c r="I541" s="60"/>
      <c r="J541" s="60"/>
      <c r="K541" s="60"/>
      <c r="L541" s="60"/>
      <c r="M541" s="60"/>
      <c r="N541" s="60"/>
      <c r="O541" s="60"/>
      <c r="P541" s="60"/>
      <c r="Q541" s="60"/>
      <c r="R541" s="60"/>
      <c r="S541" s="60"/>
      <c r="T541" s="60"/>
      <c r="U541" s="60"/>
      <c r="V541" s="60"/>
      <c r="W541" s="60"/>
      <c r="X541" s="60"/>
      <c r="Y541" s="60"/>
      <c r="Z541" s="60"/>
    </row>
    <row r="542" spans="1:26" x14ac:dyDescent="0.35">
      <c r="A542" s="110">
        <v>45148</v>
      </c>
      <c r="B542" s="109">
        <v>63.89</v>
      </c>
      <c r="C542" s="109">
        <v>63.9</v>
      </c>
      <c r="D542" s="104"/>
      <c r="E542" s="104"/>
      <c r="F542" s="104"/>
      <c r="G542" s="104"/>
      <c r="H542" s="104"/>
    </row>
    <row r="543" spans="1:26" x14ac:dyDescent="0.35">
      <c r="A543" s="110">
        <v>45149</v>
      </c>
      <c r="B543" s="109">
        <v>63.89</v>
      </c>
      <c r="C543" s="109">
        <v>63.98</v>
      </c>
      <c r="D543" s="104"/>
      <c r="E543" s="104"/>
      <c r="F543" s="104"/>
      <c r="G543" s="104"/>
      <c r="H543" s="104"/>
    </row>
    <row r="544" spans="1:26" x14ac:dyDescent="0.35">
      <c r="A544" s="110">
        <v>45152</v>
      </c>
      <c r="B544" s="109">
        <v>63.89</v>
      </c>
      <c r="C544" s="109">
        <v>63.9</v>
      </c>
      <c r="D544" s="104"/>
      <c r="E544" s="104"/>
      <c r="F544" s="104"/>
      <c r="G544" s="104"/>
      <c r="H544" s="104"/>
    </row>
    <row r="545" spans="1:8" x14ac:dyDescent="0.35">
      <c r="A545" s="110">
        <v>45153</v>
      </c>
      <c r="B545" s="109">
        <v>63.89</v>
      </c>
      <c r="C545" s="109">
        <v>63.93</v>
      </c>
      <c r="D545" s="104"/>
      <c r="E545" s="104"/>
      <c r="F545" s="104"/>
      <c r="G545" s="104"/>
      <c r="H545" s="104"/>
    </row>
    <row r="546" spans="1:8" x14ac:dyDescent="0.35">
      <c r="A546" s="110">
        <v>45154</v>
      </c>
      <c r="B546" s="109">
        <v>63.89</v>
      </c>
      <c r="C546" s="109">
        <v>63.93</v>
      </c>
      <c r="D546" s="104"/>
      <c r="E546" s="104"/>
      <c r="F546" s="104"/>
      <c r="G546" s="104"/>
      <c r="H546" s="104"/>
    </row>
    <row r="547" spans="1:8" x14ac:dyDescent="0.35">
      <c r="A547" s="110">
        <v>45155</v>
      </c>
      <c r="B547" s="109">
        <v>63.89</v>
      </c>
      <c r="C547" s="109">
        <v>63.97</v>
      </c>
      <c r="D547" s="104"/>
      <c r="E547" s="104"/>
      <c r="F547" s="104"/>
      <c r="G547" s="104"/>
      <c r="H547" s="104"/>
    </row>
    <row r="548" spans="1:8" x14ac:dyDescent="0.35">
      <c r="A548" s="110">
        <v>45156</v>
      </c>
      <c r="B548" s="109">
        <v>63.89</v>
      </c>
      <c r="C548" s="109">
        <v>63.93</v>
      </c>
      <c r="D548" s="104"/>
      <c r="E548" s="104"/>
      <c r="F548" s="104"/>
      <c r="G548" s="104"/>
      <c r="H548" s="104"/>
    </row>
    <row r="549" spans="1:8" x14ac:dyDescent="0.35">
      <c r="A549" s="110">
        <v>45159</v>
      </c>
      <c r="B549" s="109">
        <v>63.89</v>
      </c>
      <c r="C549" s="109">
        <v>63.97</v>
      </c>
      <c r="D549" s="104"/>
      <c r="E549" s="104"/>
      <c r="F549" s="104"/>
      <c r="G549" s="104"/>
      <c r="H549" s="104"/>
    </row>
    <row r="550" spans="1:8" x14ac:dyDescent="0.35">
      <c r="A550" s="110">
        <v>45160</v>
      </c>
      <c r="B550" s="109">
        <v>63.89</v>
      </c>
      <c r="C550" s="109">
        <v>63.93</v>
      </c>
      <c r="D550" s="104"/>
      <c r="E550" s="104"/>
      <c r="F550" s="104"/>
      <c r="G550" s="104"/>
      <c r="H550" s="104"/>
    </row>
    <row r="551" spans="1:8" x14ac:dyDescent="0.35">
      <c r="A551" s="110">
        <v>45161</v>
      </c>
      <c r="B551" s="109">
        <v>63.89</v>
      </c>
      <c r="C551" s="109">
        <v>63.91</v>
      </c>
      <c r="D551" s="104"/>
      <c r="E551" s="104"/>
      <c r="F551" s="104"/>
      <c r="G551" s="104"/>
      <c r="H551" s="104"/>
    </row>
    <row r="552" spans="1:8" x14ac:dyDescent="0.35">
      <c r="A552" s="110">
        <v>45162</v>
      </c>
      <c r="B552" s="109">
        <v>63.89</v>
      </c>
      <c r="C552" s="109">
        <v>63.95</v>
      </c>
      <c r="D552" s="104"/>
      <c r="E552" s="104"/>
      <c r="F552" s="104"/>
      <c r="G552" s="104"/>
      <c r="H552" s="104"/>
    </row>
    <row r="553" spans="1:8" x14ac:dyDescent="0.35">
      <c r="A553" s="110">
        <v>45163</v>
      </c>
      <c r="B553" s="109">
        <v>63.89</v>
      </c>
      <c r="C553" s="109">
        <v>63.92</v>
      </c>
      <c r="D553" s="104"/>
      <c r="E553" s="104"/>
      <c r="F553" s="104"/>
      <c r="G553" s="104"/>
      <c r="H553" s="104"/>
    </row>
    <row r="554" spans="1:8" x14ac:dyDescent="0.35">
      <c r="A554" s="110">
        <v>45166</v>
      </c>
      <c r="B554" s="109">
        <v>63.89</v>
      </c>
      <c r="C554" s="109">
        <v>63.96</v>
      </c>
      <c r="D554" s="104"/>
      <c r="E554" s="104"/>
      <c r="F554" s="104"/>
      <c r="G554" s="104"/>
      <c r="H554" s="104"/>
    </row>
    <row r="555" spans="1:8" x14ac:dyDescent="0.35">
      <c r="A555" s="110">
        <v>45167</v>
      </c>
      <c r="B555" s="109">
        <v>63.89</v>
      </c>
      <c r="C555" s="109">
        <v>63.91</v>
      </c>
      <c r="D555" s="104"/>
      <c r="E555" s="104"/>
      <c r="F555" s="104"/>
      <c r="G555" s="104"/>
      <c r="H555" s="104"/>
    </row>
    <row r="556" spans="1:8" x14ac:dyDescent="0.35">
      <c r="A556" s="110">
        <v>45168</v>
      </c>
      <c r="B556" s="109">
        <v>63.89</v>
      </c>
      <c r="C556" s="109">
        <v>63.94</v>
      </c>
      <c r="D556" s="104"/>
      <c r="E556" s="104"/>
      <c r="F556" s="104"/>
      <c r="G556" s="104"/>
      <c r="H556" s="104"/>
    </row>
    <row r="557" spans="1:8" x14ac:dyDescent="0.35">
      <c r="A557" s="110">
        <v>45169</v>
      </c>
      <c r="B557" s="109">
        <v>63.89</v>
      </c>
      <c r="C557" s="109">
        <v>63.92</v>
      </c>
      <c r="D557" s="104"/>
      <c r="E557" s="104"/>
      <c r="F557" s="104"/>
      <c r="G557" s="104"/>
      <c r="H557" s="104"/>
    </row>
    <row r="558" spans="1:8" x14ac:dyDescent="0.35">
      <c r="A558" s="110">
        <v>45170</v>
      </c>
      <c r="B558" s="109">
        <v>63.89</v>
      </c>
      <c r="C558" s="109">
        <v>64.08</v>
      </c>
      <c r="D558" s="104"/>
      <c r="E558" s="104"/>
      <c r="F558" s="104"/>
      <c r="G558" s="104"/>
      <c r="H558" s="104"/>
    </row>
    <row r="559" spans="1:8" x14ac:dyDescent="0.35">
      <c r="A559" s="110">
        <v>45173</v>
      </c>
      <c r="B559" s="109">
        <v>63.89</v>
      </c>
      <c r="C559" s="109">
        <v>63.99</v>
      </c>
      <c r="D559" s="104"/>
      <c r="E559" s="104"/>
      <c r="F559" s="104"/>
      <c r="G559" s="104"/>
      <c r="H559" s="104"/>
    </row>
    <row r="560" spans="1:8" x14ac:dyDescent="0.35">
      <c r="A560" s="110">
        <v>45174</v>
      </c>
      <c r="B560" s="109">
        <v>63.89</v>
      </c>
      <c r="C560" s="109">
        <v>64.099999999999994</v>
      </c>
      <c r="D560" s="104"/>
      <c r="E560" s="104"/>
      <c r="F560" s="104"/>
      <c r="G560" s="104"/>
      <c r="H560" s="104"/>
    </row>
    <row r="561" spans="1:8" x14ac:dyDescent="0.35">
      <c r="A561" s="110">
        <v>45175</v>
      </c>
      <c r="B561" s="109">
        <v>63.89</v>
      </c>
      <c r="C561" s="109">
        <v>63.9</v>
      </c>
      <c r="D561" s="104"/>
      <c r="E561" s="104"/>
      <c r="F561" s="104"/>
      <c r="G561" s="104"/>
      <c r="H561" s="104"/>
    </row>
    <row r="562" spans="1:8" x14ac:dyDescent="0.35">
      <c r="A562" s="110">
        <v>45177</v>
      </c>
      <c r="B562" s="109">
        <v>63.89</v>
      </c>
      <c r="C562" s="109">
        <v>63.92</v>
      </c>
      <c r="D562" s="104"/>
      <c r="E562" s="104"/>
      <c r="F562" s="104"/>
      <c r="G562" s="104"/>
      <c r="H562" s="104"/>
    </row>
    <row r="563" spans="1:8" x14ac:dyDescent="0.35">
      <c r="A563" s="110">
        <v>45180</v>
      </c>
      <c r="B563" s="109">
        <v>63.89</v>
      </c>
      <c r="C563" s="109">
        <v>63.87</v>
      </c>
      <c r="D563" s="104"/>
      <c r="E563" s="104"/>
      <c r="F563" s="104"/>
      <c r="G563" s="104"/>
      <c r="H563" s="104"/>
    </row>
    <row r="564" spans="1:8" x14ac:dyDescent="0.35">
      <c r="A564" s="110">
        <v>45181</v>
      </c>
      <c r="B564" s="109">
        <v>63.89</v>
      </c>
      <c r="C564" s="109">
        <v>63.91</v>
      </c>
      <c r="D564" s="104"/>
      <c r="E564" s="104"/>
      <c r="F564" s="104"/>
      <c r="G564" s="104"/>
      <c r="H564" s="104"/>
    </row>
    <row r="565" spans="1:8" x14ac:dyDescent="0.35">
      <c r="A565" s="110">
        <v>45182</v>
      </c>
      <c r="B565" s="109">
        <v>63.89</v>
      </c>
      <c r="C565" s="109">
        <v>63.88</v>
      </c>
      <c r="D565" s="104"/>
      <c r="E565" s="104"/>
      <c r="F565" s="104"/>
      <c r="G565" s="104"/>
      <c r="H565" s="104"/>
    </row>
    <row r="566" spans="1:8" x14ac:dyDescent="0.35">
      <c r="A566" s="110">
        <v>45183</v>
      </c>
      <c r="B566" s="109">
        <v>63.89</v>
      </c>
      <c r="C566" s="109">
        <v>63.91</v>
      </c>
      <c r="D566" s="104"/>
      <c r="E566" s="104"/>
      <c r="F566" s="104"/>
      <c r="G566" s="104"/>
      <c r="H566" s="104"/>
    </row>
    <row r="567" spans="1:8" x14ac:dyDescent="0.35">
      <c r="A567" s="110">
        <v>45184</v>
      </c>
      <c r="B567" s="109">
        <v>63.89</v>
      </c>
      <c r="C567" s="109">
        <v>63.9</v>
      </c>
      <c r="D567" s="104"/>
      <c r="E567" s="104"/>
      <c r="F567" s="104"/>
      <c r="G567" s="104"/>
      <c r="H567" s="104"/>
    </row>
    <row r="568" spans="1:8" x14ac:dyDescent="0.35">
      <c r="A568" s="110">
        <v>45187</v>
      </c>
      <c r="B568" s="109">
        <v>63.89</v>
      </c>
      <c r="C568" s="109">
        <v>63.94</v>
      </c>
      <c r="D568" s="104"/>
      <c r="E568" s="104"/>
      <c r="F568" s="104"/>
      <c r="G568" s="104"/>
      <c r="H568" s="104"/>
    </row>
    <row r="569" spans="1:8" x14ac:dyDescent="0.35">
      <c r="A569" s="110">
        <v>45188</v>
      </c>
      <c r="B569" s="109">
        <v>63.89</v>
      </c>
      <c r="C569" s="109">
        <v>63.89</v>
      </c>
      <c r="D569" s="104"/>
      <c r="E569" s="104"/>
      <c r="F569" s="104"/>
      <c r="G569" s="104"/>
      <c r="H569" s="104"/>
    </row>
    <row r="570" spans="1:8" x14ac:dyDescent="0.35">
      <c r="A570" s="110">
        <v>45189</v>
      </c>
      <c r="B570" s="109">
        <v>63.89</v>
      </c>
      <c r="C570" s="109">
        <v>63.94</v>
      </c>
      <c r="D570" s="104"/>
      <c r="E570" s="104"/>
      <c r="F570" s="104"/>
      <c r="G570" s="104"/>
      <c r="H570" s="104"/>
    </row>
    <row r="571" spans="1:8" x14ac:dyDescent="0.35">
      <c r="A571" s="110">
        <v>45190</v>
      </c>
      <c r="B571" s="109">
        <v>63.89</v>
      </c>
      <c r="C571" s="109">
        <v>63.93</v>
      </c>
      <c r="D571" s="104"/>
      <c r="E571" s="104"/>
      <c r="F571" s="104"/>
      <c r="G571" s="104"/>
      <c r="H571" s="104"/>
    </row>
    <row r="572" spans="1:8" x14ac:dyDescent="0.35">
      <c r="A572" s="110">
        <v>45191</v>
      </c>
      <c r="B572" s="109">
        <v>63.89</v>
      </c>
      <c r="C572" s="109">
        <v>63.93</v>
      </c>
      <c r="D572" s="104"/>
      <c r="E572" s="104"/>
      <c r="F572" s="104"/>
      <c r="G572" s="104"/>
      <c r="H572" s="104"/>
    </row>
    <row r="573" spans="1:8" x14ac:dyDescent="0.35">
      <c r="A573" s="110">
        <v>45195</v>
      </c>
      <c r="B573" s="109">
        <v>63.89</v>
      </c>
      <c r="C573" s="109">
        <v>63.88</v>
      </c>
      <c r="D573" s="104"/>
      <c r="E573" s="104"/>
      <c r="F573" s="104"/>
      <c r="G573" s="104"/>
      <c r="H573" s="104"/>
    </row>
    <row r="574" spans="1:8" x14ac:dyDescent="0.35">
      <c r="A574" s="110">
        <v>45196</v>
      </c>
      <c r="B574" s="109">
        <v>63.89</v>
      </c>
      <c r="C574" s="109">
        <v>63.9</v>
      </c>
      <c r="D574" s="104"/>
      <c r="E574" s="104"/>
      <c r="F574" s="104"/>
      <c r="G574" s="104"/>
      <c r="H574" s="104"/>
    </row>
    <row r="575" spans="1:8" x14ac:dyDescent="0.35">
      <c r="A575" s="110">
        <v>45197</v>
      </c>
      <c r="B575" s="109">
        <v>63.89</v>
      </c>
      <c r="C575" s="109">
        <v>63.94</v>
      </c>
      <c r="D575" s="104"/>
      <c r="E575" s="104"/>
      <c r="F575" s="104"/>
      <c r="G575" s="104"/>
      <c r="H575" s="104"/>
    </row>
    <row r="576" spans="1:8" x14ac:dyDescent="0.35">
      <c r="A576" s="110">
        <v>45198</v>
      </c>
      <c r="B576" s="109">
        <v>63.89</v>
      </c>
      <c r="C576" s="109">
        <v>63.94</v>
      </c>
      <c r="D576" s="104"/>
      <c r="E576" s="104"/>
      <c r="F576" s="104"/>
      <c r="G576" s="104"/>
      <c r="H576" s="104"/>
    </row>
    <row r="577" spans="1:8" x14ac:dyDescent="0.35">
      <c r="A577" s="110"/>
      <c r="B577" s="109"/>
      <c r="C577" s="109"/>
      <c r="D577" s="110"/>
      <c r="E577" s="104"/>
      <c r="F577" s="104"/>
      <c r="G577" s="104"/>
      <c r="H577" s="104"/>
    </row>
    <row r="578" spans="1:8" x14ac:dyDescent="0.35">
      <c r="A578" s="110"/>
      <c r="B578" s="109"/>
      <c r="C578" s="109"/>
      <c r="D578" s="110"/>
      <c r="E578" s="104"/>
      <c r="F578" s="104"/>
      <c r="G578" s="104"/>
      <c r="H578" s="104"/>
    </row>
    <row r="579" spans="1:8" x14ac:dyDescent="0.35">
      <c r="A579" s="110"/>
      <c r="B579" s="109"/>
      <c r="C579" s="109"/>
      <c r="D579" s="110"/>
      <c r="E579" s="104"/>
      <c r="F579" s="104"/>
      <c r="G579" s="104"/>
      <c r="H579" s="104"/>
    </row>
    <row r="580" spans="1:8" x14ac:dyDescent="0.35">
      <c r="A580" s="110"/>
      <c r="B580" s="109"/>
      <c r="C580" s="109"/>
      <c r="D580" s="110"/>
      <c r="E580" s="104"/>
      <c r="F580" s="104"/>
      <c r="G580" s="104"/>
      <c r="H580" s="104"/>
    </row>
    <row r="581" spans="1:8" x14ac:dyDescent="0.35">
      <c r="A581" s="110"/>
      <c r="B581" s="109"/>
      <c r="C581" s="109"/>
      <c r="D581" s="110"/>
      <c r="E581" s="104"/>
      <c r="F581" s="104"/>
      <c r="G581" s="104"/>
      <c r="H581" s="104"/>
    </row>
    <row r="582" spans="1:8" x14ac:dyDescent="0.35">
      <c r="A582" s="110"/>
      <c r="B582" s="109"/>
      <c r="C582" s="109"/>
      <c r="D582" s="110"/>
      <c r="E582" s="104"/>
      <c r="F582" s="104"/>
      <c r="G582" s="104"/>
      <c r="H582" s="104"/>
    </row>
    <row r="583" spans="1:8" x14ac:dyDescent="0.35">
      <c r="A583" s="110"/>
      <c r="B583" s="109"/>
      <c r="C583" s="109"/>
      <c r="D583" s="110"/>
      <c r="E583" s="104"/>
      <c r="F583" s="104"/>
      <c r="G583" s="104"/>
      <c r="H583" s="104"/>
    </row>
    <row r="584" spans="1:8" x14ac:dyDescent="0.35">
      <c r="A584" s="110"/>
      <c r="B584" s="109"/>
      <c r="C584" s="109"/>
      <c r="D584" s="110"/>
      <c r="E584" s="104"/>
      <c r="F584" s="104"/>
      <c r="G584" s="104"/>
      <c r="H584" s="104"/>
    </row>
    <row r="585" spans="1:8" x14ac:dyDescent="0.35">
      <c r="A585" s="110"/>
      <c r="B585" s="109"/>
      <c r="C585" s="109"/>
      <c r="D585" s="110"/>
      <c r="E585" s="104"/>
      <c r="F585" s="104"/>
      <c r="G585" s="104"/>
      <c r="H585" s="104"/>
    </row>
    <row r="586" spans="1:8" x14ac:dyDescent="0.35">
      <c r="A586" s="110"/>
      <c r="B586" s="109"/>
      <c r="C586" s="109"/>
      <c r="D586" s="110"/>
      <c r="E586" s="104"/>
      <c r="F586" s="104"/>
      <c r="G586" s="104"/>
      <c r="H586" s="104"/>
    </row>
    <row r="587" spans="1:8" x14ac:dyDescent="0.35">
      <c r="A587" s="110"/>
      <c r="B587" s="109"/>
      <c r="C587" s="109"/>
      <c r="D587" s="110"/>
      <c r="E587" s="104"/>
      <c r="F587" s="104"/>
      <c r="G587" s="104"/>
      <c r="H587" s="104"/>
    </row>
    <row r="588" spans="1:8" x14ac:dyDescent="0.35">
      <c r="A588" s="110"/>
      <c r="B588" s="109"/>
      <c r="C588" s="109"/>
      <c r="D588" s="110"/>
      <c r="E588" s="104"/>
      <c r="F588" s="104"/>
      <c r="G588" s="104"/>
      <c r="H588" s="104"/>
    </row>
    <row r="589" spans="1:8" x14ac:dyDescent="0.35">
      <c r="A589" s="110"/>
      <c r="B589" s="109"/>
      <c r="C589" s="109"/>
      <c r="D589" s="110"/>
      <c r="E589" s="104"/>
      <c r="F589" s="104"/>
      <c r="G589" s="104"/>
      <c r="H589" s="104"/>
    </row>
    <row r="590" spans="1:8" x14ac:dyDescent="0.35">
      <c r="A590" s="110"/>
      <c r="B590" s="109"/>
      <c r="C590" s="109"/>
      <c r="D590" s="110"/>
      <c r="E590" s="104"/>
      <c r="F590" s="104"/>
      <c r="G590" s="104"/>
      <c r="H590" s="104"/>
    </row>
    <row r="591" spans="1:8" x14ac:dyDescent="0.35">
      <c r="A591" s="110"/>
      <c r="B591" s="109"/>
      <c r="C591" s="109"/>
      <c r="D591" s="110"/>
      <c r="E591" s="104"/>
      <c r="F591" s="104"/>
      <c r="G591" s="104"/>
      <c r="H591" s="104"/>
    </row>
    <row r="592" spans="1:8" x14ac:dyDescent="0.35">
      <c r="A592" s="110"/>
      <c r="B592" s="109"/>
      <c r="C592" s="109"/>
      <c r="D592" s="110"/>
      <c r="E592" s="104"/>
      <c r="F592" s="104"/>
      <c r="G592" s="104"/>
      <c r="H592" s="104"/>
    </row>
    <row r="593" spans="1:8" x14ac:dyDescent="0.35">
      <c r="A593" s="110"/>
      <c r="B593" s="109"/>
      <c r="C593" s="109"/>
      <c r="D593" s="110"/>
      <c r="E593" s="104"/>
      <c r="F593" s="104"/>
      <c r="G593" s="104"/>
      <c r="H593" s="104"/>
    </row>
    <row r="594" spans="1:8" x14ac:dyDescent="0.35">
      <c r="A594" s="110"/>
      <c r="B594" s="109"/>
      <c r="C594" s="109"/>
      <c r="D594" s="110"/>
      <c r="E594" s="104"/>
      <c r="F594" s="104"/>
      <c r="G594" s="104"/>
      <c r="H594" s="104"/>
    </row>
    <row r="595" spans="1:8" x14ac:dyDescent="0.35">
      <c r="A595" s="110"/>
      <c r="B595" s="109"/>
      <c r="C595" s="109"/>
      <c r="D595" s="110"/>
      <c r="E595" s="104"/>
      <c r="F595" s="104"/>
      <c r="G595" s="104"/>
      <c r="H595" s="104"/>
    </row>
    <row r="596" spans="1:8" x14ac:dyDescent="0.35">
      <c r="A596" s="110"/>
      <c r="B596" s="109"/>
      <c r="C596" s="109"/>
      <c r="D596" s="110"/>
      <c r="E596" s="104"/>
      <c r="F596" s="104"/>
      <c r="G596" s="104"/>
      <c r="H596" s="104"/>
    </row>
    <row r="597" spans="1:8" x14ac:dyDescent="0.35">
      <c r="A597" s="110"/>
      <c r="B597" s="109"/>
      <c r="C597" s="109"/>
      <c r="D597" s="110"/>
      <c r="E597" s="104"/>
      <c r="F597" s="104"/>
      <c r="G597" s="104"/>
      <c r="H597" s="104"/>
    </row>
    <row r="598" spans="1:8" x14ac:dyDescent="0.35">
      <c r="A598" s="110"/>
      <c r="B598" s="109"/>
      <c r="C598" s="109"/>
      <c r="D598" s="110"/>
      <c r="E598" s="104"/>
      <c r="F598" s="104"/>
      <c r="G598" s="104"/>
      <c r="H598" s="104"/>
    </row>
    <row r="599" spans="1:8" x14ac:dyDescent="0.35">
      <c r="A599" s="110"/>
      <c r="B599" s="109"/>
      <c r="C599" s="109"/>
      <c r="D599" s="110"/>
      <c r="E599" s="104"/>
      <c r="F599" s="104"/>
      <c r="G599" s="104"/>
      <c r="H599" s="104"/>
    </row>
    <row r="600" spans="1:8" x14ac:dyDescent="0.35">
      <c r="A600" s="110"/>
      <c r="B600" s="109"/>
      <c r="C600" s="109"/>
      <c r="D600" s="110"/>
      <c r="E600" s="104"/>
      <c r="F600" s="104"/>
      <c r="G600" s="104"/>
      <c r="H600" s="104"/>
    </row>
    <row r="601" spans="1:8" x14ac:dyDescent="0.35">
      <c r="A601" s="110"/>
      <c r="B601" s="109"/>
      <c r="C601" s="109"/>
      <c r="D601" s="110"/>
      <c r="E601" s="104"/>
      <c r="F601" s="104"/>
      <c r="G601" s="104"/>
      <c r="H601" s="104"/>
    </row>
    <row r="602" spans="1:8" x14ac:dyDescent="0.35">
      <c r="A602" s="110"/>
      <c r="B602" s="109"/>
      <c r="C602" s="109"/>
      <c r="D602" s="110"/>
      <c r="E602" s="104"/>
      <c r="F602" s="104"/>
      <c r="G602" s="104"/>
      <c r="H602" s="104"/>
    </row>
    <row r="603" spans="1:8" x14ac:dyDescent="0.35">
      <c r="A603" s="110"/>
      <c r="B603" s="109"/>
      <c r="C603" s="109"/>
      <c r="D603" s="110"/>
      <c r="E603" s="104"/>
      <c r="F603" s="104"/>
      <c r="G603" s="104"/>
      <c r="H603" s="104"/>
    </row>
    <row r="604" spans="1:8" x14ac:dyDescent="0.35">
      <c r="A604" s="110"/>
      <c r="B604" s="109"/>
      <c r="C604" s="109"/>
      <c r="D604" s="110"/>
      <c r="E604" s="104"/>
      <c r="F604" s="104"/>
      <c r="G604" s="104"/>
      <c r="H604" s="104"/>
    </row>
    <row r="605" spans="1:8" x14ac:dyDescent="0.35">
      <c r="A605" s="110"/>
      <c r="B605" s="109"/>
      <c r="C605" s="109"/>
      <c r="D605" s="110"/>
      <c r="E605" s="104"/>
      <c r="F605" s="104"/>
      <c r="G605" s="104"/>
      <c r="H605" s="104"/>
    </row>
    <row r="606" spans="1:8" x14ac:dyDescent="0.35">
      <c r="A606" s="110"/>
      <c r="B606" s="109"/>
      <c r="C606" s="109"/>
      <c r="D606" s="110"/>
      <c r="E606" s="104"/>
      <c r="F606" s="104"/>
      <c r="G606" s="104"/>
      <c r="H606" s="104"/>
    </row>
    <row r="607" spans="1:8" x14ac:dyDescent="0.35">
      <c r="A607" s="110"/>
      <c r="B607" s="109"/>
      <c r="C607" s="109"/>
      <c r="D607" s="110"/>
      <c r="E607" s="104"/>
      <c r="F607" s="104"/>
      <c r="G607" s="104"/>
      <c r="H607" s="104"/>
    </row>
    <row r="608" spans="1:8" x14ac:dyDescent="0.35">
      <c r="A608" s="110"/>
      <c r="B608" s="109"/>
      <c r="C608" s="109"/>
      <c r="D608" s="110"/>
      <c r="E608" s="104"/>
      <c r="F608" s="104"/>
      <c r="G608" s="104"/>
      <c r="H608" s="104"/>
    </row>
    <row r="609" spans="1:8" x14ac:dyDescent="0.35">
      <c r="A609" s="110"/>
      <c r="B609" s="109"/>
      <c r="C609" s="109"/>
      <c r="D609" s="110"/>
      <c r="E609" s="104"/>
      <c r="F609" s="104"/>
      <c r="G609" s="104"/>
      <c r="H609" s="104"/>
    </row>
    <row r="610" spans="1:8" x14ac:dyDescent="0.35">
      <c r="A610" s="110"/>
      <c r="B610" s="109"/>
      <c r="C610" s="109"/>
      <c r="D610" s="110"/>
      <c r="E610" s="104"/>
      <c r="F610" s="104"/>
      <c r="G610" s="104"/>
      <c r="H610" s="104"/>
    </row>
    <row r="611" spans="1:8" x14ac:dyDescent="0.35">
      <c r="A611" s="110"/>
      <c r="B611" s="109"/>
      <c r="C611" s="109"/>
      <c r="D611" s="110"/>
      <c r="E611" s="104"/>
      <c r="F611" s="104"/>
      <c r="G611" s="104"/>
      <c r="H611" s="104"/>
    </row>
    <row r="612" spans="1:8" x14ac:dyDescent="0.35">
      <c r="A612" s="110"/>
      <c r="B612" s="109"/>
      <c r="C612" s="109"/>
      <c r="D612" s="110"/>
      <c r="E612" s="104"/>
      <c r="F612" s="104"/>
      <c r="G612" s="104"/>
      <c r="H612" s="104"/>
    </row>
    <row r="613" spans="1:8" x14ac:dyDescent="0.35">
      <c r="A613" s="110"/>
      <c r="B613" s="109"/>
      <c r="C613" s="109"/>
      <c r="D613" s="110"/>
      <c r="E613" s="104"/>
      <c r="F613" s="104"/>
      <c r="G613" s="104"/>
      <c r="H613" s="104"/>
    </row>
    <row r="614" spans="1:8" x14ac:dyDescent="0.35">
      <c r="A614" s="110"/>
      <c r="B614" s="109"/>
      <c r="C614" s="109"/>
      <c r="D614" s="110"/>
      <c r="E614" s="104"/>
      <c r="F614" s="104"/>
      <c r="G614" s="104"/>
      <c r="H614" s="104"/>
    </row>
    <row r="615" spans="1:8" x14ac:dyDescent="0.35">
      <c r="A615" s="110"/>
      <c r="B615" s="109"/>
      <c r="C615" s="109"/>
      <c r="D615" s="110"/>
      <c r="E615" s="104"/>
      <c r="F615" s="104"/>
      <c r="G615" s="104"/>
      <c r="H615" s="104"/>
    </row>
    <row r="616" spans="1:8" x14ac:dyDescent="0.35">
      <c r="A616" s="110"/>
      <c r="B616" s="109"/>
      <c r="C616" s="109"/>
      <c r="D616" s="110"/>
      <c r="E616" s="104"/>
      <c r="F616" s="104"/>
      <c r="G616" s="104"/>
      <c r="H616" s="104"/>
    </row>
    <row r="617" spans="1:8" x14ac:dyDescent="0.35">
      <c r="A617" s="110"/>
      <c r="B617" s="109"/>
      <c r="C617" s="109"/>
      <c r="D617" s="110"/>
      <c r="E617" s="104"/>
      <c r="F617" s="104"/>
      <c r="G617" s="104"/>
      <c r="H617" s="104"/>
    </row>
    <row r="618" spans="1:8" x14ac:dyDescent="0.35">
      <c r="A618" s="110"/>
      <c r="B618" s="109"/>
      <c r="C618" s="109"/>
      <c r="D618" s="110"/>
      <c r="E618" s="104"/>
      <c r="F618" s="104"/>
      <c r="G618" s="104"/>
      <c r="H618" s="104"/>
    </row>
    <row r="619" spans="1:8" x14ac:dyDescent="0.35">
      <c r="A619" s="110"/>
      <c r="B619" s="109"/>
      <c r="C619" s="109"/>
      <c r="D619" s="110"/>
      <c r="E619" s="104"/>
      <c r="F619" s="104"/>
      <c r="G619" s="104"/>
      <c r="H619" s="104"/>
    </row>
    <row r="620" spans="1:8" x14ac:dyDescent="0.35">
      <c r="A620" s="110"/>
      <c r="B620" s="109"/>
      <c r="C620" s="109"/>
      <c r="D620" s="110"/>
      <c r="E620" s="104"/>
      <c r="F620" s="104"/>
      <c r="G620" s="104"/>
      <c r="H620" s="104"/>
    </row>
    <row r="621" spans="1:8" x14ac:dyDescent="0.35">
      <c r="A621" s="110"/>
      <c r="B621" s="109"/>
      <c r="C621" s="109"/>
      <c r="D621" s="110"/>
      <c r="E621" s="104"/>
      <c r="F621" s="104"/>
      <c r="G621" s="104"/>
      <c r="H621" s="104"/>
    </row>
    <row r="622" spans="1:8" x14ac:dyDescent="0.35">
      <c r="A622" s="110"/>
      <c r="B622" s="109"/>
      <c r="C622" s="109"/>
      <c r="D622" s="110"/>
      <c r="E622" s="104"/>
      <c r="F622" s="104"/>
      <c r="G622" s="104"/>
      <c r="H622" s="104"/>
    </row>
    <row r="623" spans="1:8" x14ac:dyDescent="0.35">
      <c r="A623" s="110"/>
      <c r="B623" s="109"/>
      <c r="C623" s="109"/>
      <c r="D623" s="110"/>
      <c r="E623" s="104"/>
      <c r="F623" s="104"/>
      <c r="G623" s="104"/>
      <c r="H623" s="104"/>
    </row>
    <row r="624" spans="1:8" x14ac:dyDescent="0.35">
      <c r="A624" s="110"/>
      <c r="B624" s="109"/>
      <c r="C624" s="109"/>
      <c r="D624" s="110"/>
      <c r="E624" s="104"/>
      <c r="F624" s="104"/>
      <c r="G624" s="104"/>
      <c r="H624" s="104"/>
    </row>
    <row r="625" spans="1:8" x14ac:dyDescent="0.35">
      <c r="A625" s="110"/>
      <c r="B625" s="109"/>
      <c r="C625" s="109"/>
      <c r="D625" s="110"/>
      <c r="E625" s="104"/>
      <c r="F625" s="104"/>
      <c r="G625" s="104"/>
      <c r="H625" s="104"/>
    </row>
    <row r="626" spans="1:8" x14ac:dyDescent="0.35">
      <c r="A626" s="110"/>
      <c r="B626" s="109"/>
      <c r="C626" s="109"/>
      <c r="D626" s="110"/>
      <c r="E626" s="104"/>
      <c r="F626" s="104"/>
      <c r="G626" s="104"/>
      <c r="H626" s="104"/>
    </row>
    <row r="627" spans="1:8" x14ac:dyDescent="0.35">
      <c r="A627" s="110"/>
      <c r="B627" s="109"/>
      <c r="C627" s="109"/>
      <c r="D627" s="110"/>
      <c r="E627" s="104"/>
      <c r="F627" s="104"/>
      <c r="G627" s="104"/>
      <c r="H627" s="104"/>
    </row>
    <row r="628" spans="1:8" x14ac:dyDescent="0.35">
      <c r="A628" s="110"/>
      <c r="B628" s="109"/>
      <c r="C628" s="109"/>
      <c r="D628" s="110"/>
      <c r="E628" s="104"/>
      <c r="F628" s="104"/>
      <c r="G628" s="104"/>
      <c r="H628" s="104"/>
    </row>
    <row r="629" spans="1:8" x14ac:dyDescent="0.35">
      <c r="A629" s="110"/>
      <c r="B629" s="109"/>
      <c r="C629" s="109"/>
      <c r="D629" s="110"/>
      <c r="E629" s="104"/>
      <c r="F629" s="104"/>
      <c r="G629" s="104"/>
      <c r="H629" s="104"/>
    </row>
    <row r="630" spans="1:8" x14ac:dyDescent="0.35">
      <c r="A630" s="110"/>
      <c r="B630" s="109"/>
      <c r="C630" s="109"/>
      <c r="D630" s="110"/>
      <c r="E630" s="104"/>
      <c r="F630" s="104"/>
      <c r="G630" s="104"/>
      <c r="H630" s="104"/>
    </row>
    <row r="631" spans="1:8" x14ac:dyDescent="0.35">
      <c r="A631" s="110"/>
      <c r="B631" s="109"/>
      <c r="C631" s="109"/>
      <c r="D631" s="110"/>
      <c r="E631" s="104"/>
      <c r="F631" s="104"/>
      <c r="G631" s="104"/>
      <c r="H631" s="104"/>
    </row>
    <row r="632" spans="1:8" x14ac:dyDescent="0.35">
      <c r="A632" s="110"/>
      <c r="B632" s="109"/>
      <c r="C632" s="109"/>
      <c r="D632" s="110"/>
      <c r="E632" s="104"/>
      <c r="F632" s="104"/>
      <c r="G632" s="104"/>
      <c r="H632" s="104"/>
    </row>
    <row r="633" spans="1:8" x14ac:dyDescent="0.35">
      <c r="A633" s="110"/>
      <c r="B633" s="109"/>
      <c r="C633" s="109"/>
      <c r="D633" s="110"/>
      <c r="E633" s="104"/>
      <c r="F633" s="104"/>
      <c r="G633" s="104"/>
      <c r="H633" s="104"/>
    </row>
    <row r="634" spans="1:8" x14ac:dyDescent="0.35">
      <c r="A634" s="110"/>
      <c r="B634" s="109"/>
      <c r="C634" s="109"/>
      <c r="D634" s="110"/>
      <c r="E634" s="104"/>
      <c r="F634" s="104"/>
      <c r="G634" s="104"/>
      <c r="H634" s="104"/>
    </row>
    <row r="635" spans="1:8" x14ac:dyDescent="0.35">
      <c r="A635" s="110"/>
      <c r="B635" s="109"/>
      <c r="C635" s="109"/>
      <c r="D635" s="110"/>
      <c r="E635" s="104"/>
      <c r="F635" s="104"/>
      <c r="G635" s="104"/>
      <c r="H635" s="104"/>
    </row>
    <row r="636" spans="1:8" x14ac:dyDescent="0.35">
      <c r="A636" s="110"/>
      <c r="B636" s="109"/>
      <c r="C636" s="109"/>
      <c r="D636" s="110"/>
      <c r="E636" s="104"/>
      <c r="F636" s="104"/>
      <c r="G636" s="104"/>
      <c r="H636" s="104"/>
    </row>
    <row r="637" spans="1:8" x14ac:dyDescent="0.35">
      <c r="A637" s="110"/>
      <c r="B637" s="109"/>
      <c r="C637" s="109"/>
      <c r="D637" s="110"/>
      <c r="E637" s="104"/>
      <c r="F637" s="104"/>
      <c r="G637" s="104"/>
      <c r="H637" s="104"/>
    </row>
    <row r="638" spans="1:8" x14ac:dyDescent="0.35">
      <c r="A638" s="110"/>
      <c r="B638" s="109"/>
      <c r="C638" s="109"/>
      <c r="D638" s="110"/>
      <c r="E638" s="104"/>
      <c r="F638" s="104"/>
      <c r="G638" s="104"/>
      <c r="H638" s="104"/>
    </row>
    <row r="639" spans="1:8" x14ac:dyDescent="0.35">
      <c r="A639" s="110"/>
      <c r="B639" s="109"/>
      <c r="C639" s="109"/>
      <c r="D639" s="110"/>
      <c r="E639" s="104"/>
      <c r="F639" s="104"/>
      <c r="G639" s="104"/>
      <c r="H639" s="104"/>
    </row>
    <row r="640" spans="1:8" x14ac:dyDescent="0.35">
      <c r="A640" s="110"/>
      <c r="B640" s="109"/>
      <c r="C640" s="109"/>
      <c r="D640" s="110"/>
      <c r="E640" s="104"/>
      <c r="F640" s="104"/>
      <c r="G640" s="104"/>
      <c r="H640" s="104"/>
    </row>
    <row r="641" spans="1:8" x14ac:dyDescent="0.35">
      <c r="A641" s="110"/>
      <c r="B641" s="109"/>
      <c r="C641" s="109"/>
      <c r="D641" s="110"/>
      <c r="E641" s="104"/>
      <c r="F641" s="104"/>
      <c r="G641" s="104"/>
      <c r="H641" s="104"/>
    </row>
    <row r="642" spans="1:8" x14ac:dyDescent="0.35">
      <c r="A642" s="110"/>
      <c r="B642" s="109"/>
      <c r="C642" s="109"/>
      <c r="D642" s="110"/>
      <c r="E642" s="104"/>
      <c r="F642" s="104"/>
      <c r="G642" s="104"/>
      <c r="H642" s="104"/>
    </row>
    <row r="643" spans="1:8" x14ac:dyDescent="0.35">
      <c r="A643" s="110"/>
      <c r="B643" s="109"/>
      <c r="C643" s="109"/>
      <c r="D643" s="110"/>
      <c r="E643" s="104"/>
      <c r="F643" s="104"/>
      <c r="G643" s="104"/>
      <c r="H643" s="104"/>
    </row>
    <row r="644" spans="1:8" x14ac:dyDescent="0.35">
      <c r="A644" s="110"/>
      <c r="B644" s="109"/>
      <c r="C644" s="109"/>
      <c r="D644" s="110"/>
      <c r="E644" s="104"/>
      <c r="F644" s="104"/>
      <c r="G644" s="104"/>
      <c r="H644" s="104"/>
    </row>
    <row r="645" spans="1:8" x14ac:dyDescent="0.35">
      <c r="A645" s="110"/>
      <c r="B645" s="109"/>
      <c r="C645" s="109"/>
      <c r="D645" s="110"/>
      <c r="E645" s="104"/>
      <c r="F645" s="104"/>
      <c r="G645" s="104"/>
      <c r="H645" s="104"/>
    </row>
    <row r="646" spans="1:8" x14ac:dyDescent="0.35">
      <c r="A646" s="110"/>
      <c r="B646" s="109"/>
      <c r="C646" s="109"/>
      <c r="D646" s="110"/>
      <c r="E646" s="104"/>
      <c r="F646" s="104"/>
      <c r="G646" s="104"/>
      <c r="H646" s="104"/>
    </row>
    <row r="647" spans="1:8" x14ac:dyDescent="0.35">
      <c r="A647" s="110"/>
      <c r="B647" s="109"/>
      <c r="C647" s="109"/>
      <c r="D647" s="110"/>
      <c r="E647" s="104"/>
      <c r="F647" s="104"/>
      <c r="G647" s="104"/>
      <c r="H647" s="104"/>
    </row>
    <row r="648" spans="1:8" x14ac:dyDescent="0.35">
      <c r="A648" s="110"/>
      <c r="B648" s="109"/>
      <c r="C648" s="109"/>
      <c r="D648" s="110"/>
      <c r="E648" s="104"/>
      <c r="F648" s="104"/>
      <c r="G648" s="104"/>
      <c r="H648" s="104"/>
    </row>
    <row r="649" spans="1:8" x14ac:dyDescent="0.35">
      <c r="A649" s="110"/>
      <c r="B649" s="109"/>
      <c r="C649" s="109"/>
      <c r="D649" s="110"/>
      <c r="E649" s="104"/>
      <c r="F649" s="104"/>
      <c r="G649" s="104"/>
      <c r="H649" s="104"/>
    </row>
    <row r="650" spans="1:8" x14ac:dyDescent="0.35">
      <c r="A650" s="110"/>
      <c r="B650" s="109"/>
      <c r="C650" s="109"/>
      <c r="D650" s="110"/>
      <c r="E650" s="104"/>
      <c r="F650" s="104"/>
      <c r="G650" s="104"/>
      <c r="H650" s="104"/>
    </row>
    <row r="651" spans="1:8" x14ac:dyDescent="0.35">
      <c r="A651" s="110"/>
      <c r="B651" s="109"/>
      <c r="C651" s="109"/>
      <c r="D651" s="110"/>
      <c r="E651" s="104"/>
      <c r="F651" s="104"/>
      <c r="G651" s="104"/>
      <c r="H651" s="104"/>
    </row>
    <row r="652" spans="1:8" x14ac:dyDescent="0.35">
      <c r="A652" s="110"/>
      <c r="B652" s="109"/>
      <c r="C652" s="109"/>
      <c r="D652" s="110"/>
      <c r="E652" s="104"/>
      <c r="F652" s="104"/>
      <c r="G652" s="104"/>
      <c r="H652" s="104"/>
    </row>
    <row r="653" spans="1:8" x14ac:dyDescent="0.35">
      <c r="A653" s="110"/>
      <c r="B653" s="109"/>
      <c r="C653" s="109"/>
      <c r="D653" s="110"/>
      <c r="E653" s="104"/>
      <c r="F653" s="104"/>
      <c r="G653" s="104"/>
      <c r="H653" s="104"/>
    </row>
    <row r="654" spans="1:8" x14ac:dyDescent="0.35">
      <c r="A654" s="110"/>
      <c r="B654" s="109"/>
      <c r="C654" s="109"/>
      <c r="D654" s="110"/>
      <c r="E654" s="104"/>
      <c r="F654" s="104"/>
      <c r="G654" s="104"/>
      <c r="H654" s="104"/>
    </row>
    <row r="655" spans="1:8" x14ac:dyDescent="0.35">
      <c r="A655" s="110"/>
      <c r="B655" s="109"/>
      <c r="C655" s="109"/>
      <c r="D655" s="110"/>
      <c r="E655" s="104"/>
      <c r="F655" s="104"/>
      <c r="G655" s="104"/>
      <c r="H655" s="104"/>
    </row>
    <row r="656" spans="1:8" x14ac:dyDescent="0.35">
      <c r="A656" s="110"/>
      <c r="B656" s="109"/>
      <c r="C656" s="109"/>
      <c r="D656" s="110"/>
      <c r="E656" s="104"/>
      <c r="F656" s="104"/>
      <c r="G656" s="104"/>
      <c r="H656" s="104"/>
    </row>
    <row r="657" spans="1:8" x14ac:dyDescent="0.35">
      <c r="A657" s="110"/>
      <c r="B657" s="109"/>
      <c r="C657" s="109"/>
      <c r="D657" s="110"/>
      <c r="E657" s="104"/>
      <c r="F657" s="104"/>
      <c r="G657" s="104"/>
      <c r="H657" s="104"/>
    </row>
    <row r="658" spans="1:8" x14ac:dyDescent="0.35">
      <c r="A658" s="110"/>
      <c r="B658" s="109"/>
      <c r="C658" s="109"/>
      <c r="D658" s="110"/>
      <c r="E658" s="104"/>
      <c r="F658" s="104"/>
      <c r="G658" s="104"/>
      <c r="H658" s="104"/>
    </row>
    <row r="659" spans="1:8" x14ac:dyDescent="0.35">
      <c r="A659" s="110"/>
      <c r="B659" s="109"/>
      <c r="C659" s="109"/>
      <c r="D659" s="110"/>
      <c r="E659" s="104"/>
      <c r="F659" s="104"/>
      <c r="G659" s="104"/>
      <c r="H659" s="104"/>
    </row>
    <row r="660" spans="1:8" x14ac:dyDescent="0.35">
      <c r="A660" s="110"/>
      <c r="B660" s="109"/>
      <c r="C660" s="109"/>
      <c r="D660" s="110"/>
      <c r="E660" s="104"/>
      <c r="F660" s="104"/>
      <c r="G660" s="104"/>
      <c r="H660" s="104"/>
    </row>
    <row r="661" spans="1:8" x14ac:dyDescent="0.35">
      <c r="A661" s="110"/>
      <c r="B661" s="109"/>
      <c r="C661" s="109"/>
      <c r="D661" s="110"/>
      <c r="E661" s="104"/>
      <c r="F661" s="104"/>
      <c r="G661" s="104"/>
      <c r="H661" s="104"/>
    </row>
    <row r="662" spans="1:8" x14ac:dyDescent="0.35">
      <c r="A662" s="110"/>
      <c r="B662" s="109"/>
      <c r="C662" s="109"/>
      <c r="D662" s="110"/>
      <c r="E662" s="104"/>
      <c r="F662" s="104"/>
      <c r="G662" s="104"/>
      <c r="H662" s="104"/>
    </row>
    <row r="663" spans="1:8" x14ac:dyDescent="0.35">
      <c r="A663" s="110"/>
      <c r="B663" s="109"/>
      <c r="C663" s="109"/>
      <c r="D663" s="110"/>
      <c r="E663" s="104"/>
      <c r="F663" s="104"/>
      <c r="G663" s="104"/>
      <c r="H663" s="104"/>
    </row>
    <row r="664" spans="1:8" x14ac:dyDescent="0.35">
      <c r="A664" s="110"/>
      <c r="B664" s="109"/>
      <c r="C664" s="109"/>
      <c r="D664" s="110"/>
      <c r="E664" s="104"/>
      <c r="F664" s="104"/>
      <c r="G664" s="104"/>
      <c r="H664" s="104"/>
    </row>
    <row r="665" spans="1:8" x14ac:dyDescent="0.35">
      <c r="A665" s="110"/>
      <c r="B665" s="109"/>
      <c r="C665" s="109"/>
      <c r="D665" s="110"/>
      <c r="E665" s="104"/>
      <c r="F665" s="104"/>
      <c r="G665" s="104"/>
      <c r="H665" s="104"/>
    </row>
    <row r="666" spans="1:8" x14ac:dyDescent="0.35">
      <c r="A666" s="110"/>
      <c r="B666" s="109"/>
      <c r="C666" s="109"/>
      <c r="D666" s="110"/>
      <c r="E666" s="104"/>
      <c r="F666" s="104"/>
      <c r="G666" s="104"/>
      <c r="H666" s="104"/>
    </row>
    <row r="667" spans="1:8" x14ac:dyDescent="0.35">
      <c r="A667" s="110"/>
      <c r="B667" s="109"/>
      <c r="C667" s="109"/>
      <c r="D667" s="110"/>
      <c r="E667" s="104"/>
      <c r="F667" s="104"/>
      <c r="G667" s="104"/>
      <c r="H667" s="104"/>
    </row>
    <row r="668" spans="1:8" x14ac:dyDescent="0.35">
      <c r="A668" s="110"/>
      <c r="B668" s="109"/>
      <c r="C668" s="109"/>
      <c r="D668" s="110"/>
      <c r="E668" s="104"/>
      <c r="F668" s="104"/>
      <c r="G668" s="104"/>
      <c r="H668" s="104"/>
    </row>
    <row r="669" spans="1:8" x14ac:dyDescent="0.35">
      <c r="A669" s="110"/>
      <c r="B669" s="109"/>
      <c r="C669" s="109"/>
      <c r="D669" s="110"/>
      <c r="E669" s="104"/>
      <c r="F669" s="104"/>
      <c r="G669" s="104"/>
      <c r="H669" s="104"/>
    </row>
    <row r="670" spans="1:8" x14ac:dyDescent="0.35">
      <c r="A670" s="110"/>
      <c r="B670" s="109"/>
      <c r="C670" s="109"/>
      <c r="D670" s="110"/>
      <c r="E670" s="104"/>
      <c r="F670" s="104"/>
      <c r="G670" s="104"/>
      <c r="H670" s="104"/>
    </row>
    <row r="671" spans="1:8" x14ac:dyDescent="0.35">
      <c r="A671" s="110"/>
      <c r="B671" s="109"/>
      <c r="C671" s="109"/>
      <c r="D671" s="110"/>
      <c r="E671" s="104"/>
      <c r="F671" s="104"/>
      <c r="G671" s="104"/>
      <c r="H671" s="104"/>
    </row>
    <row r="672" spans="1:8" x14ac:dyDescent="0.35">
      <c r="A672" s="110"/>
      <c r="B672" s="109"/>
      <c r="C672" s="109"/>
      <c r="D672" s="110"/>
      <c r="E672" s="104"/>
      <c r="F672" s="104"/>
      <c r="G672" s="104"/>
      <c r="H672" s="104"/>
    </row>
    <row r="673" spans="1:8" x14ac:dyDescent="0.35">
      <c r="A673" s="110"/>
      <c r="B673" s="109"/>
      <c r="C673" s="109"/>
      <c r="D673" s="110"/>
      <c r="E673" s="104"/>
      <c r="F673" s="104"/>
      <c r="G673" s="104"/>
      <c r="H673" s="104"/>
    </row>
    <row r="674" spans="1:8" x14ac:dyDescent="0.35">
      <c r="A674" s="110"/>
      <c r="B674" s="109"/>
      <c r="C674" s="109"/>
      <c r="D674" s="110"/>
      <c r="E674" s="104"/>
      <c r="F674" s="104"/>
      <c r="G674" s="104"/>
      <c r="H674" s="104"/>
    </row>
    <row r="675" spans="1:8" x14ac:dyDescent="0.35">
      <c r="A675" s="110"/>
      <c r="B675" s="109"/>
      <c r="C675" s="109"/>
      <c r="D675" s="110"/>
      <c r="E675" s="104"/>
      <c r="F675" s="104"/>
      <c r="G675" s="104"/>
      <c r="H675" s="104"/>
    </row>
    <row r="676" spans="1:8" x14ac:dyDescent="0.35">
      <c r="A676" s="110"/>
      <c r="B676" s="109"/>
      <c r="C676" s="109"/>
      <c r="D676" s="110"/>
      <c r="E676" s="104"/>
      <c r="F676" s="104"/>
      <c r="G676" s="104"/>
      <c r="H676" s="104"/>
    </row>
    <row r="677" spans="1:8" x14ac:dyDescent="0.35">
      <c r="A677" s="110"/>
      <c r="B677" s="109"/>
      <c r="C677" s="109"/>
      <c r="D677" s="110"/>
      <c r="E677" s="104"/>
      <c r="F677" s="104"/>
      <c r="G677" s="104"/>
      <c r="H677" s="104"/>
    </row>
    <row r="678" spans="1:8" x14ac:dyDescent="0.35">
      <c r="A678" s="110"/>
      <c r="B678" s="109"/>
      <c r="C678" s="109"/>
      <c r="D678" s="110"/>
      <c r="E678" s="104"/>
      <c r="F678" s="104"/>
      <c r="G678" s="104"/>
      <c r="H678" s="104"/>
    </row>
    <row r="679" spans="1:8" x14ac:dyDescent="0.35">
      <c r="A679" s="110"/>
      <c r="B679" s="109"/>
      <c r="C679" s="109"/>
      <c r="D679" s="110"/>
      <c r="E679" s="104"/>
      <c r="F679" s="104"/>
      <c r="G679" s="104"/>
      <c r="H679" s="104"/>
    </row>
    <row r="680" spans="1:8" x14ac:dyDescent="0.35">
      <c r="A680" s="110"/>
      <c r="B680" s="109"/>
      <c r="C680" s="109"/>
      <c r="D680" s="110"/>
      <c r="E680" s="104"/>
      <c r="F680" s="104"/>
      <c r="G680" s="104"/>
      <c r="H680" s="104"/>
    </row>
    <row r="681" spans="1:8" x14ac:dyDescent="0.35">
      <c r="A681" s="110"/>
      <c r="B681" s="109"/>
      <c r="C681" s="109"/>
      <c r="D681" s="110"/>
      <c r="E681" s="104"/>
      <c r="F681" s="104"/>
      <c r="G681" s="104"/>
      <c r="H681" s="104"/>
    </row>
    <row r="682" spans="1:8" x14ac:dyDescent="0.35">
      <c r="A682" s="110"/>
      <c r="B682" s="109"/>
      <c r="C682" s="109"/>
      <c r="D682" s="110"/>
      <c r="E682" s="104"/>
      <c r="F682" s="104"/>
      <c r="G682" s="104"/>
      <c r="H682" s="104"/>
    </row>
    <row r="683" spans="1:8" x14ac:dyDescent="0.35">
      <c r="A683" s="110"/>
      <c r="B683" s="109"/>
      <c r="C683" s="109"/>
      <c r="D683" s="110"/>
      <c r="E683" s="104"/>
      <c r="F683" s="104"/>
      <c r="G683" s="104"/>
      <c r="H683" s="104"/>
    </row>
    <row r="684" spans="1:8" x14ac:dyDescent="0.35">
      <c r="A684" s="110"/>
      <c r="B684" s="109"/>
      <c r="C684" s="109"/>
      <c r="D684" s="110"/>
      <c r="E684" s="104"/>
      <c r="F684" s="104"/>
      <c r="G684" s="104"/>
      <c r="H684" s="104"/>
    </row>
    <row r="685" spans="1:8" x14ac:dyDescent="0.35">
      <c r="A685" s="110"/>
      <c r="B685" s="109"/>
      <c r="C685" s="109"/>
      <c r="D685" s="110"/>
      <c r="E685" s="104"/>
      <c r="F685" s="104"/>
      <c r="G685" s="104"/>
      <c r="H685" s="104"/>
    </row>
    <row r="686" spans="1:8" x14ac:dyDescent="0.35">
      <c r="A686" s="110"/>
      <c r="B686" s="109"/>
      <c r="C686" s="109"/>
      <c r="D686" s="110"/>
      <c r="E686" s="104"/>
      <c r="F686" s="104"/>
      <c r="G686" s="104"/>
      <c r="H686" s="104"/>
    </row>
    <row r="687" spans="1:8" x14ac:dyDescent="0.35">
      <c r="A687" s="110"/>
      <c r="B687" s="109"/>
      <c r="C687" s="109"/>
      <c r="D687" s="110"/>
      <c r="E687" s="104"/>
      <c r="F687" s="104"/>
      <c r="G687" s="104"/>
      <c r="H687" s="104"/>
    </row>
    <row r="688" spans="1:8" x14ac:dyDescent="0.35">
      <c r="A688" s="110"/>
      <c r="B688" s="109"/>
      <c r="C688" s="109"/>
      <c r="D688" s="110"/>
      <c r="E688" s="104"/>
      <c r="F688" s="104"/>
      <c r="G688" s="104"/>
      <c r="H688" s="104"/>
    </row>
    <row r="689" spans="1:8" x14ac:dyDescent="0.35">
      <c r="A689" s="110"/>
      <c r="B689" s="109"/>
      <c r="C689" s="109"/>
      <c r="D689" s="110"/>
      <c r="E689" s="104"/>
      <c r="F689" s="104"/>
      <c r="G689" s="104"/>
      <c r="H689" s="104"/>
    </row>
    <row r="690" spans="1:8" x14ac:dyDescent="0.35">
      <c r="A690" s="110"/>
      <c r="B690" s="109"/>
      <c r="C690" s="109"/>
      <c r="D690" s="110"/>
      <c r="E690" s="104"/>
      <c r="F690" s="104"/>
      <c r="G690" s="104"/>
      <c r="H690" s="104"/>
    </row>
    <row r="691" spans="1:8" x14ac:dyDescent="0.35">
      <c r="A691" s="110"/>
      <c r="B691" s="109"/>
      <c r="C691" s="109"/>
      <c r="D691" s="110"/>
      <c r="E691" s="104"/>
      <c r="F691" s="104"/>
      <c r="G691" s="104"/>
      <c r="H691" s="104"/>
    </row>
    <row r="692" spans="1:8" x14ac:dyDescent="0.35">
      <c r="A692" s="110"/>
      <c r="B692" s="109"/>
      <c r="C692" s="109"/>
      <c r="D692" s="110"/>
      <c r="E692" s="104"/>
      <c r="F692" s="104"/>
      <c r="G692" s="104"/>
      <c r="H692" s="104"/>
    </row>
    <row r="693" spans="1:8" x14ac:dyDescent="0.35">
      <c r="A693" s="110"/>
      <c r="B693" s="109"/>
      <c r="C693" s="109"/>
      <c r="D693" s="110"/>
      <c r="E693" s="104"/>
      <c r="F693" s="104"/>
      <c r="G693" s="104"/>
      <c r="H693" s="104"/>
    </row>
    <row r="694" spans="1:8" x14ac:dyDescent="0.35">
      <c r="A694" s="110"/>
      <c r="B694" s="109"/>
      <c r="C694" s="109"/>
      <c r="D694" s="110"/>
      <c r="E694" s="104"/>
      <c r="F694" s="104"/>
      <c r="G694" s="104"/>
      <c r="H694" s="104"/>
    </row>
    <row r="695" spans="1:8" x14ac:dyDescent="0.35">
      <c r="A695" s="110"/>
      <c r="B695" s="109"/>
      <c r="C695" s="109"/>
      <c r="D695" s="110"/>
      <c r="E695" s="104"/>
      <c r="F695" s="104"/>
      <c r="G695" s="104"/>
      <c r="H695" s="104"/>
    </row>
    <row r="696" spans="1:8" x14ac:dyDescent="0.35">
      <c r="A696" s="110"/>
      <c r="B696" s="109"/>
      <c r="C696" s="109"/>
      <c r="D696" s="110"/>
      <c r="E696" s="104"/>
      <c r="F696" s="104"/>
      <c r="G696" s="104"/>
      <c r="H696" s="104"/>
    </row>
    <row r="697" spans="1:8" x14ac:dyDescent="0.35">
      <c r="A697" s="110"/>
      <c r="B697" s="109"/>
      <c r="C697" s="109"/>
      <c r="D697" s="110"/>
      <c r="E697" s="104"/>
      <c r="F697" s="104"/>
      <c r="G697" s="104"/>
      <c r="H697" s="104"/>
    </row>
    <row r="698" spans="1:8" x14ac:dyDescent="0.35">
      <c r="A698" s="110"/>
      <c r="B698" s="109"/>
      <c r="C698" s="109"/>
      <c r="D698" s="110"/>
      <c r="E698" s="104"/>
      <c r="F698" s="104"/>
      <c r="G698" s="104"/>
      <c r="H698" s="104"/>
    </row>
    <row r="699" spans="1:8" x14ac:dyDescent="0.35">
      <c r="A699" s="110"/>
      <c r="B699" s="109"/>
      <c r="C699" s="109"/>
      <c r="D699" s="110"/>
      <c r="E699" s="104"/>
      <c r="F699" s="104"/>
      <c r="G699" s="104"/>
      <c r="H699" s="104"/>
    </row>
    <row r="700" spans="1:8" x14ac:dyDescent="0.35">
      <c r="A700" s="110"/>
      <c r="B700" s="109"/>
      <c r="C700" s="109"/>
      <c r="D700" s="110"/>
      <c r="E700" s="104"/>
      <c r="F700" s="104"/>
      <c r="G700" s="104"/>
      <c r="H700" s="104"/>
    </row>
    <row r="701" spans="1:8" x14ac:dyDescent="0.35">
      <c r="A701" s="110"/>
      <c r="B701" s="109"/>
      <c r="C701" s="109"/>
      <c r="D701" s="110"/>
      <c r="E701" s="104"/>
      <c r="F701" s="104"/>
      <c r="G701" s="104"/>
      <c r="H701" s="104"/>
    </row>
    <row r="702" spans="1:8" x14ac:dyDescent="0.35">
      <c r="A702" s="110"/>
      <c r="B702" s="109"/>
      <c r="C702" s="109"/>
      <c r="D702" s="110"/>
      <c r="E702" s="104"/>
      <c r="F702" s="104"/>
      <c r="G702" s="104"/>
      <c r="H702" s="104"/>
    </row>
    <row r="703" spans="1:8" x14ac:dyDescent="0.35">
      <c r="A703" s="110"/>
      <c r="B703" s="109"/>
      <c r="C703" s="109"/>
      <c r="D703" s="110"/>
      <c r="E703" s="104"/>
      <c r="F703" s="104"/>
      <c r="G703" s="104"/>
      <c r="H703" s="104"/>
    </row>
    <row r="704" spans="1:8" x14ac:dyDescent="0.35">
      <c r="A704" s="110"/>
      <c r="B704" s="109"/>
      <c r="C704" s="109"/>
      <c r="D704" s="110"/>
      <c r="E704" s="104"/>
      <c r="F704" s="104"/>
      <c r="G704" s="104"/>
      <c r="H704" s="104"/>
    </row>
    <row r="705" spans="1:8" x14ac:dyDescent="0.35">
      <c r="A705" s="110"/>
      <c r="B705" s="109"/>
      <c r="C705" s="109"/>
      <c r="D705" s="110"/>
      <c r="E705" s="104"/>
      <c r="F705" s="104"/>
      <c r="G705" s="104"/>
      <c r="H705" s="104"/>
    </row>
    <row r="706" spans="1:8" x14ac:dyDescent="0.35">
      <c r="A706" s="110"/>
      <c r="B706" s="109"/>
      <c r="C706" s="109"/>
      <c r="D706" s="110"/>
      <c r="E706" s="104"/>
      <c r="F706" s="104"/>
      <c r="G706" s="104"/>
      <c r="H706" s="104"/>
    </row>
    <row r="707" spans="1:8" x14ac:dyDescent="0.35">
      <c r="A707" s="110"/>
      <c r="B707" s="109"/>
      <c r="C707" s="109"/>
      <c r="D707" s="110"/>
      <c r="E707" s="104"/>
      <c r="F707" s="104"/>
      <c r="G707" s="104"/>
      <c r="H707" s="104"/>
    </row>
    <row r="708" spans="1:8" x14ac:dyDescent="0.35">
      <c r="A708" s="110"/>
      <c r="B708" s="109"/>
      <c r="C708" s="109"/>
      <c r="D708" s="110"/>
      <c r="E708" s="104"/>
      <c r="F708" s="104"/>
      <c r="G708" s="104"/>
      <c r="H708" s="104"/>
    </row>
    <row r="709" spans="1:8" x14ac:dyDescent="0.35">
      <c r="A709" s="110"/>
      <c r="B709" s="109"/>
      <c r="C709" s="109"/>
      <c r="D709" s="110"/>
      <c r="E709" s="104"/>
      <c r="F709" s="104"/>
      <c r="G709" s="104"/>
      <c r="H709" s="104"/>
    </row>
    <row r="710" spans="1:8" x14ac:dyDescent="0.35">
      <c r="A710" s="110"/>
      <c r="B710" s="109"/>
      <c r="C710" s="109"/>
      <c r="D710" s="110"/>
      <c r="E710" s="104"/>
      <c r="F710" s="104"/>
      <c r="G710" s="104"/>
      <c r="H710" s="104"/>
    </row>
    <row r="711" spans="1:8" x14ac:dyDescent="0.35">
      <c r="A711" s="110"/>
      <c r="B711" s="109"/>
      <c r="C711" s="109"/>
      <c r="D711" s="110"/>
      <c r="E711" s="104"/>
      <c r="F711" s="104"/>
      <c r="G711" s="104"/>
      <c r="H711" s="104"/>
    </row>
    <row r="712" spans="1:8" x14ac:dyDescent="0.35">
      <c r="A712" s="110"/>
      <c r="B712" s="109"/>
      <c r="C712" s="109"/>
      <c r="D712" s="110"/>
      <c r="E712" s="104"/>
      <c r="F712" s="104"/>
      <c r="G712" s="104"/>
      <c r="H712" s="104"/>
    </row>
    <row r="713" spans="1:8" x14ac:dyDescent="0.35">
      <c r="A713" s="110"/>
      <c r="B713" s="109"/>
      <c r="C713" s="109"/>
      <c r="D713" s="110"/>
      <c r="E713" s="104"/>
      <c r="F713" s="104"/>
      <c r="G713" s="104"/>
      <c r="H713" s="104"/>
    </row>
    <row r="714" spans="1:8" x14ac:dyDescent="0.35">
      <c r="A714" s="110"/>
      <c r="B714" s="109"/>
      <c r="C714" s="109"/>
      <c r="D714" s="110"/>
      <c r="E714" s="104"/>
      <c r="F714" s="104"/>
      <c r="G714" s="104"/>
      <c r="H714" s="104"/>
    </row>
    <row r="715" spans="1:8" x14ac:dyDescent="0.35">
      <c r="A715" s="110"/>
      <c r="B715" s="109"/>
      <c r="C715" s="109"/>
      <c r="D715" s="110"/>
      <c r="E715" s="104"/>
      <c r="F715" s="104"/>
      <c r="G715" s="104"/>
      <c r="H715" s="104"/>
    </row>
    <row r="716" spans="1:8" x14ac:dyDescent="0.35">
      <c r="A716" s="110"/>
      <c r="B716" s="109"/>
      <c r="C716" s="109"/>
      <c r="D716" s="110"/>
      <c r="E716" s="104"/>
      <c r="F716" s="104"/>
      <c r="G716" s="104"/>
      <c r="H716" s="104"/>
    </row>
    <row r="717" spans="1:8" x14ac:dyDescent="0.35">
      <c r="A717" s="110"/>
      <c r="B717" s="109"/>
      <c r="C717" s="109"/>
      <c r="D717" s="110"/>
      <c r="E717" s="104"/>
      <c r="F717" s="104"/>
      <c r="G717" s="104"/>
      <c r="H717" s="104"/>
    </row>
    <row r="718" spans="1:8" x14ac:dyDescent="0.35">
      <c r="A718" s="110"/>
      <c r="B718" s="109"/>
      <c r="C718" s="109"/>
      <c r="D718" s="110"/>
      <c r="E718" s="104"/>
      <c r="F718" s="104"/>
      <c r="G718" s="104"/>
      <c r="H718" s="104"/>
    </row>
    <row r="719" spans="1:8" x14ac:dyDescent="0.35">
      <c r="A719" s="110"/>
      <c r="B719" s="109"/>
      <c r="C719" s="109"/>
      <c r="D719" s="110"/>
      <c r="E719" s="104"/>
      <c r="F719" s="104"/>
      <c r="G719" s="104"/>
      <c r="H719" s="104"/>
    </row>
    <row r="720" spans="1:8" x14ac:dyDescent="0.35">
      <c r="A720" s="110"/>
      <c r="B720" s="109"/>
      <c r="C720" s="109"/>
      <c r="D720" s="110"/>
      <c r="E720" s="104"/>
      <c r="F720" s="104"/>
      <c r="G720" s="104"/>
      <c r="H720" s="104"/>
    </row>
    <row r="721" spans="1:8" x14ac:dyDescent="0.35">
      <c r="A721" s="110"/>
      <c r="B721" s="109"/>
      <c r="C721" s="109"/>
      <c r="D721" s="110"/>
      <c r="E721" s="104"/>
      <c r="F721" s="104"/>
      <c r="G721" s="104"/>
      <c r="H721" s="104"/>
    </row>
    <row r="722" spans="1:8" x14ac:dyDescent="0.35">
      <c r="A722" s="110"/>
      <c r="B722" s="109"/>
      <c r="C722" s="109"/>
      <c r="D722" s="110"/>
      <c r="E722" s="104"/>
      <c r="F722" s="104"/>
      <c r="G722" s="104"/>
      <c r="H722" s="104"/>
    </row>
    <row r="723" spans="1:8" x14ac:dyDescent="0.35">
      <c r="A723" s="110"/>
      <c r="B723" s="109"/>
      <c r="C723" s="109"/>
      <c r="D723" s="110"/>
      <c r="E723" s="104"/>
      <c r="F723" s="104"/>
      <c r="G723" s="104"/>
      <c r="H723" s="104"/>
    </row>
    <row r="724" spans="1:8" x14ac:dyDescent="0.35">
      <c r="A724" s="110"/>
      <c r="B724" s="109"/>
      <c r="C724" s="109"/>
      <c r="D724" s="110"/>
      <c r="E724" s="104"/>
      <c r="F724" s="104"/>
      <c r="G724" s="104"/>
      <c r="H724" s="104"/>
    </row>
    <row r="725" spans="1:8" x14ac:dyDescent="0.35">
      <c r="A725" s="110"/>
      <c r="B725" s="109"/>
      <c r="C725" s="109"/>
      <c r="D725" s="110"/>
      <c r="E725" s="104"/>
      <c r="F725" s="104"/>
      <c r="G725" s="104"/>
      <c r="H725" s="104"/>
    </row>
    <row r="726" spans="1:8" x14ac:dyDescent="0.35">
      <c r="A726" s="110"/>
      <c r="B726" s="109"/>
      <c r="C726" s="109"/>
      <c r="D726" s="110"/>
      <c r="E726" s="104"/>
      <c r="F726" s="104"/>
      <c r="G726" s="104"/>
      <c r="H726" s="104"/>
    </row>
    <row r="727" spans="1:8" x14ac:dyDescent="0.35">
      <c r="A727" s="110"/>
      <c r="B727" s="109"/>
      <c r="C727" s="109"/>
      <c r="D727" s="110"/>
      <c r="E727" s="104"/>
      <c r="F727" s="104"/>
      <c r="G727" s="104"/>
      <c r="H727" s="104"/>
    </row>
    <row r="728" spans="1:8" x14ac:dyDescent="0.35">
      <c r="A728" s="110"/>
      <c r="B728" s="109"/>
      <c r="C728" s="109"/>
      <c r="D728" s="110"/>
      <c r="E728" s="104"/>
      <c r="F728" s="104"/>
      <c r="G728" s="104"/>
      <c r="H728" s="104"/>
    </row>
    <row r="729" spans="1:8" x14ac:dyDescent="0.35">
      <c r="A729" s="110"/>
      <c r="B729" s="109"/>
      <c r="C729" s="109"/>
      <c r="D729" s="110"/>
      <c r="E729" s="104"/>
      <c r="F729" s="104"/>
      <c r="G729" s="104"/>
      <c r="H729" s="104"/>
    </row>
    <row r="730" spans="1:8" x14ac:dyDescent="0.35">
      <c r="A730" s="110"/>
      <c r="B730" s="109"/>
      <c r="C730" s="109"/>
      <c r="D730" s="110"/>
      <c r="E730" s="104"/>
      <c r="F730" s="104"/>
      <c r="G730" s="104"/>
      <c r="H730" s="104"/>
    </row>
    <row r="731" spans="1:8" x14ac:dyDescent="0.35">
      <c r="A731" s="110"/>
      <c r="B731" s="109"/>
      <c r="C731" s="109"/>
      <c r="D731" s="110"/>
      <c r="E731" s="104"/>
      <c r="F731" s="104"/>
      <c r="G731" s="104"/>
      <c r="H731" s="104"/>
    </row>
    <row r="732" spans="1:8" x14ac:dyDescent="0.35">
      <c r="A732" s="110"/>
      <c r="B732" s="109"/>
      <c r="C732" s="109"/>
      <c r="D732" s="110"/>
      <c r="E732" s="104"/>
      <c r="F732" s="104"/>
      <c r="G732" s="104"/>
      <c r="H732" s="104"/>
    </row>
    <row r="733" spans="1:8" x14ac:dyDescent="0.35">
      <c r="A733" s="110"/>
      <c r="B733" s="109"/>
      <c r="C733" s="109"/>
      <c r="D733" s="110"/>
      <c r="E733" s="104"/>
      <c r="F733" s="104"/>
      <c r="G733" s="104"/>
      <c r="H733" s="104"/>
    </row>
    <row r="734" spans="1:8" x14ac:dyDescent="0.35">
      <c r="A734" s="110"/>
      <c r="B734" s="109"/>
      <c r="C734" s="109"/>
      <c r="D734" s="110"/>
      <c r="E734" s="104"/>
      <c r="F734" s="104"/>
      <c r="G734" s="104"/>
      <c r="H734" s="104"/>
    </row>
    <row r="735" spans="1:8" x14ac:dyDescent="0.35">
      <c r="A735" s="110"/>
      <c r="B735" s="109"/>
      <c r="C735" s="109"/>
      <c r="D735" s="110"/>
      <c r="E735" s="104"/>
      <c r="F735" s="104"/>
      <c r="G735" s="104"/>
      <c r="H735" s="104"/>
    </row>
    <row r="736" spans="1:8" x14ac:dyDescent="0.35">
      <c r="A736" s="110"/>
      <c r="B736" s="109"/>
      <c r="C736" s="109"/>
      <c r="D736" s="110"/>
      <c r="E736" s="104"/>
      <c r="F736" s="104"/>
      <c r="G736" s="104"/>
      <c r="H736" s="104"/>
    </row>
    <row r="737" spans="1:8" x14ac:dyDescent="0.35">
      <c r="A737" s="110"/>
      <c r="B737" s="109"/>
      <c r="C737" s="109"/>
      <c r="D737" s="110"/>
      <c r="E737" s="104"/>
      <c r="F737" s="104"/>
      <c r="G737" s="104"/>
      <c r="H737" s="104"/>
    </row>
    <row r="738" spans="1:8" x14ac:dyDescent="0.35">
      <c r="A738" s="110"/>
      <c r="B738" s="109"/>
      <c r="C738" s="109"/>
      <c r="D738" s="110"/>
      <c r="E738" s="104"/>
      <c r="F738" s="104"/>
      <c r="G738" s="104"/>
      <c r="H738" s="104"/>
    </row>
    <row r="739" spans="1:8" x14ac:dyDescent="0.35">
      <c r="A739" s="110"/>
      <c r="B739" s="109"/>
      <c r="C739" s="109"/>
      <c r="D739" s="110"/>
      <c r="E739" s="104"/>
      <c r="F739" s="104"/>
      <c r="G739" s="104"/>
      <c r="H739" s="104"/>
    </row>
    <row r="740" spans="1:8" x14ac:dyDescent="0.35">
      <c r="A740" s="110"/>
      <c r="B740" s="109"/>
      <c r="C740" s="109"/>
      <c r="D740" s="110"/>
      <c r="E740" s="104"/>
      <c r="F740" s="104"/>
      <c r="G740" s="104"/>
      <c r="H740" s="104"/>
    </row>
    <row r="741" spans="1:8" x14ac:dyDescent="0.35">
      <c r="A741" s="110"/>
      <c r="B741" s="109"/>
      <c r="C741" s="109"/>
      <c r="D741" s="110"/>
      <c r="E741" s="104"/>
      <c r="F741" s="104"/>
      <c r="G741" s="104"/>
      <c r="H741" s="104"/>
    </row>
    <row r="742" spans="1:8" x14ac:dyDescent="0.35">
      <c r="A742" s="110"/>
      <c r="B742" s="109"/>
      <c r="C742" s="109"/>
      <c r="D742" s="110"/>
      <c r="E742" s="104"/>
      <c r="F742" s="104"/>
      <c r="G742" s="104"/>
      <c r="H742" s="104"/>
    </row>
    <row r="743" spans="1:8" x14ac:dyDescent="0.35">
      <c r="A743" s="110"/>
      <c r="B743" s="109"/>
      <c r="C743" s="109"/>
      <c r="D743" s="110"/>
      <c r="E743" s="104"/>
      <c r="F743" s="104"/>
      <c r="G743" s="104"/>
      <c r="H743" s="104"/>
    </row>
    <row r="744" spans="1:8" x14ac:dyDescent="0.35">
      <c r="A744" s="110"/>
      <c r="B744" s="109"/>
      <c r="C744" s="109"/>
      <c r="D744" s="110"/>
      <c r="E744" s="104"/>
      <c r="F744" s="104"/>
      <c r="G744" s="104"/>
      <c r="H744" s="104"/>
    </row>
    <row r="745" spans="1:8" x14ac:dyDescent="0.35">
      <c r="A745" s="110"/>
      <c r="B745" s="109"/>
      <c r="C745" s="109"/>
      <c r="D745" s="110"/>
      <c r="E745" s="104"/>
      <c r="F745" s="104"/>
      <c r="G745" s="104"/>
      <c r="H745" s="104"/>
    </row>
    <row r="746" spans="1:8" x14ac:dyDescent="0.35">
      <c r="A746" s="110"/>
      <c r="B746" s="109"/>
      <c r="C746" s="109"/>
      <c r="D746" s="110"/>
      <c r="E746" s="104"/>
      <c r="F746" s="104"/>
      <c r="G746" s="104"/>
      <c r="H746" s="104"/>
    </row>
    <row r="747" spans="1:8" x14ac:dyDescent="0.35">
      <c r="A747" s="110"/>
      <c r="B747" s="109"/>
      <c r="C747" s="109"/>
      <c r="D747" s="110"/>
      <c r="E747" s="104"/>
      <c r="F747" s="104"/>
      <c r="G747" s="104"/>
      <c r="H747" s="104"/>
    </row>
    <row r="748" spans="1:8" x14ac:dyDescent="0.35">
      <c r="A748" s="110"/>
      <c r="B748" s="109"/>
      <c r="C748" s="109"/>
      <c r="D748" s="110"/>
      <c r="E748" s="104"/>
      <c r="F748" s="104"/>
      <c r="G748" s="104"/>
      <c r="H748" s="104"/>
    </row>
    <row r="749" spans="1:8" x14ac:dyDescent="0.35">
      <c r="A749" s="110"/>
      <c r="B749" s="109"/>
      <c r="C749" s="109"/>
      <c r="D749" s="110"/>
      <c r="E749" s="104"/>
      <c r="F749" s="104"/>
      <c r="G749" s="104"/>
      <c r="H749" s="104"/>
    </row>
    <row r="750" spans="1:8" x14ac:dyDescent="0.35">
      <c r="A750" s="110"/>
      <c r="B750" s="109"/>
      <c r="C750" s="109"/>
      <c r="D750" s="110"/>
      <c r="E750" s="104"/>
      <c r="F750" s="104"/>
      <c r="G750" s="104"/>
      <c r="H750" s="104"/>
    </row>
    <row r="751" spans="1:8" x14ac:dyDescent="0.35">
      <c r="A751" s="110"/>
      <c r="B751" s="109"/>
      <c r="C751" s="109"/>
      <c r="D751" s="110"/>
      <c r="E751" s="104"/>
      <c r="F751" s="104"/>
      <c r="G751" s="104"/>
      <c r="H751" s="104"/>
    </row>
    <row r="752" spans="1:8" x14ac:dyDescent="0.35">
      <c r="A752" s="110"/>
      <c r="B752" s="109"/>
      <c r="C752" s="109"/>
      <c r="D752" s="110"/>
      <c r="E752" s="104"/>
      <c r="F752" s="104"/>
      <c r="G752" s="104"/>
      <c r="H752" s="104"/>
    </row>
    <row r="753" spans="1:8" x14ac:dyDescent="0.35">
      <c r="A753" s="110"/>
      <c r="B753" s="109"/>
      <c r="C753" s="109"/>
      <c r="D753" s="110"/>
      <c r="E753" s="104"/>
      <c r="F753" s="104"/>
      <c r="G753" s="104"/>
      <c r="H753" s="104"/>
    </row>
    <row r="754" spans="1:8" x14ac:dyDescent="0.35">
      <c r="A754" s="110"/>
      <c r="B754" s="109"/>
      <c r="C754" s="109"/>
      <c r="D754" s="110"/>
      <c r="E754" s="104"/>
      <c r="F754" s="104"/>
      <c r="G754" s="104"/>
      <c r="H754" s="104"/>
    </row>
    <row r="755" spans="1:8" x14ac:dyDescent="0.35">
      <c r="A755" s="110"/>
      <c r="B755" s="109"/>
      <c r="C755" s="109"/>
      <c r="D755" s="110"/>
      <c r="E755" s="104"/>
      <c r="F755" s="104"/>
      <c r="G755" s="104"/>
      <c r="H755" s="104"/>
    </row>
    <row r="756" spans="1:8" x14ac:dyDescent="0.35">
      <c r="A756" s="110"/>
      <c r="B756" s="109"/>
      <c r="C756" s="109"/>
      <c r="D756" s="110"/>
      <c r="E756" s="104"/>
      <c r="F756" s="104"/>
      <c r="G756" s="104"/>
      <c r="H756" s="104"/>
    </row>
    <row r="757" spans="1:8" x14ac:dyDescent="0.35">
      <c r="A757" s="110"/>
      <c r="B757" s="109"/>
      <c r="C757" s="109"/>
      <c r="D757" s="110"/>
      <c r="E757" s="104"/>
      <c r="F757" s="104"/>
      <c r="G757" s="104"/>
      <c r="H757" s="104"/>
    </row>
    <row r="758" spans="1:8" x14ac:dyDescent="0.35">
      <c r="A758" s="110"/>
      <c r="B758" s="109"/>
      <c r="C758" s="109"/>
      <c r="D758" s="110"/>
      <c r="E758" s="104"/>
      <c r="F758" s="104"/>
      <c r="G758" s="104"/>
      <c r="H758" s="104"/>
    </row>
    <row r="759" spans="1:8" x14ac:dyDescent="0.35">
      <c r="A759" s="110"/>
      <c r="B759" s="109"/>
      <c r="C759" s="109"/>
      <c r="D759" s="110"/>
      <c r="E759" s="104"/>
      <c r="F759" s="104"/>
      <c r="G759" s="104"/>
      <c r="H759" s="104"/>
    </row>
    <row r="760" spans="1:8" x14ac:dyDescent="0.35">
      <c r="A760" s="110"/>
      <c r="B760" s="109"/>
      <c r="C760" s="109"/>
      <c r="D760" s="110"/>
      <c r="E760" s="104"/>
      <c r="F760" s="104"/>
      <c r="G760" s="104"/>
      <c r="H760" s="104"/>
    </row>
    <row r="761" spans="1:8" x14ac:dyDescent="0.35">
      <c r="A761" s="110"/>
      <c r="B761" s="109"/>
      <c r="C761" s="109"/>
      <c r="D761" s="110"/>
      <c r="E761" s="104"/>
      <c r="F761" s="104"/>
      <c r="G761" s="104"/>
      <c r="H761" s="104"/>
    </row>
    <row r="762" spans="1:8" x14ac:dyDescent="0.35">
      <c r="A762" s="110"/>
      <c r="B762" s="109"/>
      <c r="C762" s="109"/>
      <c r="D762" s="110"/>
      <c r="E762" s="104"/>
      <c r="F762" s="104"/>
      <c r="G762" s="104"/>
      <c r="H762" s="104"/>
    </row>
    <row r="763" spans="1:8" x14ac:dyDescent="0.35">
      <c r="A763" s="110"/>
      <c r="B763" s="109"/>
      <c r="C763" s="109"/>
      <c r="D763" s="110"/>
      <c r="E763" s="104"/>
      <c r="F763" s="104"/>
      <c r="G763" s="104"/>
      <c r="H763" s="104"/>
    </row>
    <row r="764" spans="1:8" x14ac:dyDescent="0.35">
      <c r="A764" s="110"/>
      <c r="B764" s="109"/>
      <c r="C764" s="109"/>
      <c r="D764" s="110"/>
      <c r="E764" s="104"/>
      <c r="F764" s="104"/>
      <c r="G764" s="104"/>
      <c r="H764" s="104"/>
    </row>
    <row r="765" spans="1:8" x14ac:dyDescent="0.35">
      <c r="A765" s="110"/>
      <c r="B765" s="109"/>
      <c r="C765" s="109"/>
      <c r="D765" s="110"/>
      <c r="E765" s="104"/>
      <c r="F765" s="104"/>
      <c r="G765" s="104"/>
      <c r="H765" s="104"/>
    </row>
    <row r="766" spans="1:8" x14ac:dyDescent="0.35">
      <c r="A766" s="110"/>
      <c r="B766" s="109"/>
      <c r="C766" s="109"/>
      <c r="D766" s="110"/>
      <c r="E766" s="104"/>
      <c r="F766" s="104"/>
      <c r="G766" s="104"/>
      <c r="H766" s="104"/>
    </row>
    <row r="767" spans="1:8" x14ac:dyDescent="0.35">
      <c r="A767" s="110"/>
      <c r="B767" s="109"/>
      <c r="C767" s="109"/>
      <c r="D767" s="110"/>
      <c r="E767" s="104"/>
      <c r="F767" s="104"/>
      <c r="G767" s="104"/>
      <c r="H767" s="104"/>
    </row>
    <row r="768" spans="1:8" x14ac:dyDescent="0.35">
      <c r="A768" s="110"/>
      <c r="B768" s="109"/>
      <c r="C768" s="109"/>
      <c r="D768" s="110"/>
      <c r="E768" s="104"/>
      <c r="F768" s="104"/>
      <c r="G768" s="104"/>
      <c r="H768" s="104"/>
    </row>
    <row r="769" spans="1:8" x14ac:dyDescent="0.35">
      <c r="A769" s="110"/>
      <c r="B769" s="109"/>
      <c r="C769" s="109"/>
      <c r="D769" s="110"/>
      <c r="E769" s="104"/>
      <c r="F769" s="104"/>
      <c r="G769" s="104"/>
      <c r="H769" s="104"/>
    </row>
    <row r="770" spans="1:8" x14ac:dyDescent="0.35">
      <c r="A770" s="110"/>
      <c r="B770" s="109"/>
      <c r="C770" s="109"/>
      <c r="D770" s="110"/>
      <c r="E770" s="104"/>
      <c r="F770" s="104"/>
      <c r="G770" s="104"/>
      <c r="H770" s="104"/>
    </row>
    <row r="771" spans="1:8" x14ac:dyDescent="0.35">
      <c r="A771" s="110"/>
      <c r="B771" s="109"/>
      <c r="C771" s="109"/>
      <c r="D771" s="110"/>
      <c r="E771" s="104"/>
      <c r="F771" s="104"/>
      <c r="G771" s="104"/>
      <c r="H771" s="104"/>
    </row>
    <row r="772" spans="1:8" x14ac:dyDescent="0.35">
      <c r="A772" s="110"/>
      <c r="B772" s="109"/>
      <c r="C772" s="109"/>
      <c r="D772" s="110"/>
      <c r="E772" s="104"/>
      <c r="F772" s="104"/>
      <c r="G772" s="104"/>
      <c r="H772" s="104"/>
    </row>
    <row r="773" spans="1:8" x14ac:dyDescent="0.35">
      <c r="A773" s="110"/>
      <c r="B773" s="109"/>
      <c r="C773" s="109"/>
      <c r="D773" s="110"/>
      <c r="E773" s="104"/>
      <c r="F773" s="104"/>
      <c r="G773" s="104"/>
      <c r="H773" s="104"/>
    </row>
    <row r="774" spans="1:8" x14ac:dyDescent="0.35">
      <c r="A774" s="110"/>
      <c r="B774" s="109"/>
      <c r="C774" s="109"/>
      <c r="D774" s="110"/>
      <c r="E774" s="104"/>
      <c r="F774" s="104"/>
      <c r="G774" s="104"/>
      <c r="H774" s="104"/>
    </row>
    <row r="775" spans="1:8" x14ac:dyDescent="0.35">
      <c r="A775" s="110"/>
      <c r="B775" s="109"/>
      <c r="C775" s="109"/>
      <c r="D775" s="110"/>
      <c r="E775" s="104"/>
      <c r="F775" s="104"/>
      <c r="G775" s="104"/>
      <c r="H775" s="104"/>
    </row>
    <row r="776" spans="1:8" x14ac:dyDescent="0.35">
      <c r="A776" s="110"/>
      <c r="B776" s="109"/>
      <c r="C776" s="109"/>
      <c r="D776" s="110"/>
      <c r="E776" s="104"/>
      <c r="F776" s="104"/>
      <c r="G776" s="104"/>
      <c r="H776" s="104"/>
    </row>
    <row r="777" spans="1:8" x14ac:dyDescent="0.35">
      <c r="A777" s="110"/>
      <c r="B777" s="109"/>
      <c r="C777" s="109"/>
      <c r="D777" s="110"/>
      <c r="E777" s="104"/>
      <c r="F777" s="104"/>
      <c r="G777" s="104"/>
      <c r="H777" s="104"/>
    </row>
    <row r="778" spans="1:8" x14ac:dyDescent="0.35">
      <c r="A778" s="110"/>
      <c r="B778" s="109"/>
      <c r="C778" s="109"/>
      <c r="D778" s="110"/>
      <c r="E778" s="104"/>
      <c r="F778" s="104"/>
      <c r="G778" s="104"/>
      <c r="H778" s="104"/>
    </row>
    <row r="779" spans="1:8" x14ac:dyDescent="0.35">
      <c r="A779" s="110"/>
      <c r="B779" s="109"/>
      <c r="C779" s="109"/>
      <c r="D779" s="110"/>
      <c r="E779" s="104"/>
      <c r="F779" s="104"/>
      <c r="G779" s="104"/>
      <c r="H779" s="104"/>
    </row>
    <row r="780" spans="1:8" x14ac:dyDescent="0.35">
      <c r="A780" s="110"/>
      <c r="B780" s="109"/>
      <c r="C780" s="109"/>
      <c r="D780" s="110"/>
      <c r="E780" s="104"/>
      <c r="F780" s="104"/>
      <c r="G780" s="104"/>
      <c r="H780" s="104"/>
    </row>
    <row r="781" spans="1:8" x14ac:dyDescent="0.35">
      <c r="A781" s="110"/>
      <c r="B781" s="109"/>
      <c r="C781" s="109"/>
      <c r="D781" s="110"/>
      <c r="E781" s="104"/>
      <c r="F781" s="104"/>
      <c r="G781" s="104"/>
      <c r="H781" s="104"/>
    </row>
    <row r="782" spans="1:8" x14ac:dyDescent="0.35">
      <c r="A782" s="110"/>
      <c r="B782" s="109"/>
      <c r="C782" s="109"/>
      <c r="D782" s="110"/>
      <c r="E782" s="104"/>
      <c r="F782" s="104"/>
      <c r="G782" s="104"/>
      <c r="H782" s="104"/>
    </row>
    <row r="783" spans="1:8" x14ac:dyDescent="0.35">
      <c r="A783" s="110"/>
      <c r="B783" s="109"/>
      <c r="C783" s="109"/>
      <c r="D783" s="110"/>
      <c r="E783" s="104"/>
      <c r="F783" s="104"/>
      <c r="G783" s="104"/>
      <c r="H783" s="104"/>
    </row>
    <row r="784" spans="1:8" x14ac:dyDescent="0.35">
      <c r="A784" s="110"/>
      <c r="B784" s="109"/>
      <c r="C784" s="109"/>
      <c r="D784" s="110"/>
      <c r="E784" s="104"/>
      <c r="F784" s="104"/>
      <c r="G784" s="104"/>
      <c r="H784" s="104"/>
    </row>
    <row r="785" spans="1:8" x14ac:dyDescent="0.35">
      <c r="A785" s="110"/>
      <c r="B785" s="109"/>
      <c r="C785" s="109"/>
      <c r="D785" s="110"/>
      <c r="E785" s="104"/>
      <c r="F785" s="104"/>
      <c r="G785" s="104"/>
      <c r="H785" s="104"/>
    </row>
    <row r="786" spans="1:8" x14ac:dyDescent="0.35">
      <c r="A786" s="110"/>
      <c r="B786" s="109"/>
      <c r="C786" s="109"/>
      <c r="D786" s="110"/>
      <c r="E786" s="104"/>
      <c r="F786" s="104"/>
      <c r="G786" s="104"/>
      <c r="H786" s="104"/>
    </row>
    <row r="787" spans="1:8" x14ac:dyDescent="0.35">
      <c r="A787" s="110"/>
      <c r="B787" s="109"/>
      <c r="C787" s="109"/>
      <c r="D787" s="110"/>
      <c r="E787" s="104"/>
      <c r="F787" s="104"/>
      <c r="G787" s="104"/>
      <c r="H787" s="104"/>
    </row>
    <row r="788" spans="1:8" x14ac:dyDescent="0.35">
      <c r="A788" s="110"/>
      <c r="B788" s="109"/>
      <c r="C788" s="109"/>
      <c r="D788" s="110"/>
      <c r="E788" s="104"/>
      <c r="F788" s="104"/>
      <c r="G788" s="104"/>
      <c r="H788" s="104"/>
    </row>
    <row r="789" spans="1:8" x14ac:dyDescent="0.35">
      <c r="A789" s="110"/>
      <c r="B789" s="109"/>
      <c r="C789" s="109"/>
      <c r="D789" s="110"/>
      <c r="E789" s="104"/>
      <c r="F789" s="104"/>
      <c r="G789" s="104"/>
      <c r="H789" s="104"/>
    </row>
    <row r="790" spans="1:8" x14ac:dyDescent="0.35">
      <c r="A790" s="110"/>
      <c r="B790" s="109"/>
      <c r="C790" s="109"/>
      <c r="D790" s="110"/>
      <c r="E790" s="104"/>
      <c r="F790" s="104"/>
      <c r="G790" s="104"/>
      <c r="H790" s="104"/>
    </row>
    <row r="791" spans="1:8" x14ac:dyDescent="0.35">
      <c r="A791" s="110"/>
      <c r="B791" s="109"/>
      <c r="C791" s="109"/>
      <c r="D791" s="110"/>
      <c r="E791" s="104"/>
      <c r="F791" s="104"/>
      <c r="G791" s="104"/>
      <c r="H791" s="104"/>
    </row>
    <row r="792" spans="1:8" x14ac:dyDescent="0.35">
      <c r="A792" s="110"/>
      <c r="B792" s="109"/>
      <c r="C792" s="109"/>
      <c r="D792" s="110"/>
      <c r="E792" s="104"/>
      <c r="F792" s="104"/>
      <c r="G792" s="104"/>
      <c r="H792" s="104"/>
    </row>
    <row r="793" spans="1:8" x14ac:dyDescent="0.35">
      <c r="A793" s="110"/>
      <c r="B793" s="109"/>
      <c r="C793" s="109"/>
      <c r="D793" s="110"/>
      <c r="E793" s="104"/>
      <c r="F793" s="104"/>
      <c r="G793" s="104"/>
      <c r="H793" s="104"/>
    </row>
    <row r="794" spans="1:8" x14ac:dyDescent="0.35">
      <c r="A794" s="110"/>
      <c r="B794" s="109"/>
      <c r="C794" s="109"/>
      <c r="D794" s="110"/>
      <c r="E794" s="104"/>
      <c r="F794" s="104"/>
      <c r="G794" s="104"/>
      <c r="H794" s="104"/>
    </row>
    <row r="795" spans="1:8" x14ac:dyDescent="0.35">
      <c r="A795" s="110"/>
      <c r="B795" s="109"/>
      <c r="C795" s="109"/>
      <c r="D795" s="110"/>
      <c r="E795" s="104"/>
      <c r="F795" s="104"/>
      <c r="G795" s="104"/>
      <c r="H795" s="104"/>
    </row>
    <row r="796" spans="1:8" x14ac:dyDescent="0.35">
      <c r="A796" s="110"/>
      <c r="B796" s="109"/>
      <c r="C796" s="109"/>
      <c r="D796" s="110"/>
      <c r="E796" s="104"/>
      <c r="F796" s="104"/>
      <c r="G796" s="104"/>
      <c r="H796" s="104"/>
    </row>
    <row r="797" spans="1:8" x14ac:dyDescent="0.35">
      <c r="A797" s="110"/>
      <c r="B797" s="109"/>
      <c r="C797" s="109"/>
      <c r="D797" s="110"/>
      <c r="E797" s="104"/>
      <c r="F797" s="104"/>
      <c r="G797" s="104"/>
      <c r="H797" s="104"/>
    </row>
    <row r="798" spans="1:8" x14ac:dyDescent="0.35">
      <c r="A798" s="110"/>
      <c r="B798" s="109"/>
      <c r="C798" s="109"/>
      <c r="D798" s="110"/>
      <c r="E798" s="104"/>
      <c r="F798" s="104"/>
      <c r="G798" s="104"/>
      <c r="H798" s="104"/>
    </row>
    <row r="799" spans="1:8" x14ac:dyDescent="0.35">
      <c r="A799" s="110"/>
      <c r="B799" s="109"/>
      <c r="C799" s="109"/>
      <c r="D799" s="110"/>
      <c r="E799" s="104"/>
      <c r="F799" s="104"/>
      <c r="G799" s="104"/>
      <c r="H799" s="104"/>
    </row>
    <row r="800" spans="1:8" x14ac:dyDescent="0.35">
      <c r="A800" s="110"/>
      <c r="B800" s="109"/>
      <c r="C800" s="109"/>
      <c r="D800" s="110"/>
      <c r="E800" s="104"/>
      <c r="F800" s="104"/>
      <c r="G800" s="104"/>
      <c r="H800" s="104"/>
    </row>
    <row r="801" spans="1:8" x14ac:dyDescent="0.35">
      <c r="A801" s="110"/>
      <c r="B801" s="109"/>
      <c r="C801" s="109"/>
      <c r="D801" s="110"/>
      <c r="E801" s="104"/>
      <c r="F801" s="104"/>
      <c r="G801" s="104"/>
      <c r="H801" s="104"/>
    </row>
    <row r="802" spans="1:8" x14ac:dyDescent="0.35">
      <c r="A802" s="110"/>
      <c r="B802" s="109"/>
      <c r="C802" s="109"/>
      <c r="D802" s="110"/>
      <c r="E802" s="104"/>
      <c r="F802" s="104"/>
      <c r="G802" s="104"/>
      <c r="H802" s="104"/>
    </row>
    <row r="803" spans="1:8" x14ac:dyDescent="0.35">
      <c r="A803" s="110"/>
      <c r="B803" s="109"/>
      <c r="C803" s="109"/>
      <c r="D803" s="110"/>
      <c r="E803" s="104"/>
      <c r="F803" s="104"/>
      <c r="G803" s="104"/>
      <c r="H803" s="104"/>
    </row>
    <row r="804" spans="1:8" x14ac:dyDescent="0.35">
      <c r="A804" s="110"/>
      <c r="B804" s="109"/>
      <c r="C804" s="109"/>
      <c r="D804" s="110"/>
      <c r="E804" s="104"/>
      <c r="F804" s="104"/>
      <c r="G804" s="104"/>
      <c r="H804" s="104"/>
    </row>
    <row r="805" spans="1:8" x14ac:dyDescent="0.35">
      <c r="A805" s="110"/>
      <c r="B805" s="109"/>
      <c r="C805" s="109"/>
      <c r="D805" s="110"/>
      <c r="E805" s="104"/>
      <c r="F805" s="104"/>
      <c r="G805" s="104"/>
      <c r="H805" s="104"/>
    </row>
    <row r="806" spans="1:8" x14ac:dyDescent="0.35">
      <c r="A806" s="110"/>
      <c r="B806" s="109"/>
      <c r="C806" s="109"/>
      <c r="D806" s="110"/>
      <c r="E806" s="104"/>
      <c r="F806" s="104"/>
      <c r="G806" s="104"/>
      <c r="H806" s="104"/>
    </row>
    <row r="807" spans="1:8" x14ac:dyDescent="0.35">
      <c r="A807" s="110"/>
      <c r="B807" s="109"/>
      <c r="C807" s="109"/>
      <c r="D807" s="110"/>
      <c r="E807" s="104"/>
      <c r="F807" s="104"/>
      <c r="G807" s="104"/>
      <c r="H807" s="104"/>
    </row>
    <row r="808" spans="1:8" x14ac:dyDescent="0.35">
      <c r="A808" s="110"/>
      <c r="B808" s="109"/>
      <c r="C808" s="109"/>
      <c r="D808" s="110"/>
      <c r="E808" s="104"/>
      <c r="F808" s="104"/>
      <c r="G808" s="104"/>
      <c r="H808" s="104"/>
    </row>
    <row r="809" spans="1:8" x14ac:dyDescent="0.35">
      <c r="A809" s="103"/>
      <c r="B809" s="102"/>
      <c r="C809" s="102"/>
      <c r="D809" s="103"/>
    </row>
    <row r="810" spans="1:8" x14ac:dyDescent="0.35">
      <c r="A810" s="103"/>
      <c r="B810" s="102"/>
      <c r="C810" s="102"/>
      <c r="D810" s="103"/>
    </row>
    <row r="811" spans="1:8" x14ac:dyDescent="0.35">
      <c r="A811" s="103"/>
      <c r="B811" s="102"/>
      <c r="C811" s="102"/>
      <c r="D811" s="103"/>
    </row>
    <row r="812" spans="1:8" x14ac:dyDescent="0.35">
      <c r="A812" s="103"/>
      <c r="B812" s="102"/>
      <c r="C812" s="102"/>
      <c r="D812" s="103"/>
    </row>
    <row r="813" spans="1:8" x14ac:dyDescent="0.35">
      <c r="A813" s="103"/>
      <c r="B813" s="102"/>
      <c r="C813" s="102"/>
      <c r="D813" s="103"/>
    </row>
    <row r="814" spans="1:8" x14ac:dyDescent="0.35">
      <c r="A814" s="103"/>
      <c r="B814" s="102"/>
      <c r="C814" s="102"/>
      <c r="D814" s="103"/>
    </row>
    <row r="815" spans="1:8" x14ac:dyDescent="0.35">
      <c r="A815" s="103"/>
      <c r="B815" s="102"/>
      <c r="C815" s="102"/>
      <c r="D815" s="103"/>
    </row>
    <row r="816" spans="1:8" x14ac:dyDescent="0.35">
      <c r="A816" s="103"/>
      <c r="B816" s="102"/>
      <c r="C816" s="102"/>
      <c r="D816" s="103"/>
    </row>
    <row r="817" spans="1:4" x14ac:dyDescent="0.35">
      <c r="A817" s="103"/>
      <c r="B817" s="102"/>
      <c r="C817" s="102"/>
      <c r="D817" s="103"/>
    </row>
    <row r="818" spans="1:4" x14ac:dyDescent="0.35">
      <c r="A818" s="103"/>
      <c r="B818" s="102"/>
      <c r="C818" s="102"/>
      <c r="D818" s="103"/>
    </row>
    <row r="819" spans="1:4" x14ac:dyDescent="0.35">
      <c r="A819" s="103"/>
      <c r="B819" s="102"/>
      <c r="C819" s="102"/>
      <c r="D819" s="103"/>
    </row>
    <row r="820" spans="1:4" x14ac:dyDescent="0.35">
      <c r="A820" s="103"/>
      <c r="B820" s="102"/>
      <c r="C820" s="102"/>
      <c r="D820" s="103"/>
    </row>
    <row r="821" spans="1:4" x14ac:dyDescent="0.35">
      <c r="A821" s="103"/>
      <c r="B821" s="102"/>
      <c r="C821" s="102"/>
      <c r="D821" s="103"/>
    </row>
    <row r="822" spans="1:4" x14ac:dyDescent="0.35">
      <c r="A822" s="103"/>
      <c r="B822" s="102"/>
      <c r="C822" s="102"/>
      <c r="D822" s="103"/>
    </row>
    <row r="823" spans="1:4" x14ac:dyDescent="0.35">
      <c r="A823" s="103"/>
      <c r="B823" s="102"/>
      <c r="C823" s="102"/>
      <c r="D823" s="103"/>
    </row>
    <row r="824" spans="1:4" x14ac:dyDescent="0.35">
      <c r="A824" s="103"/>
      <c r="B824" s="102"/>
      <c r="C824" s="102"/>
      <c r="D824" s="103"/>
    </row>
    <row r="825" spans="1:4" x14ac:dyDescent="0.35">
      <c r="A825" s="103"/>
      <c r="B825" s="102"/>
      <c r="C825" s="102"/>
      <c r="D825" s="103"/>
    </row>
    <row r="826" spans="1:4" x14ac:dyDescent="0.35">
      <c r="A826" s="103"/>
      <c r="B826" s="102"/>
      <c r="C826" s="102"/>
      <c r="D826" s="103"/>
    </row>
    <row r="827" spans="1:4" x14ac:dyDescent="0.35">
      <c r="A827" s="103"/>
      <c r="B827" s="102"/>
      <c r="C827" s="102"/>
      <c r="D827" s="103"/>
    </row>
    <row r="828" spans="1:4" x14ac:dyDescent="0.35">
      <c r="A828" s="103"/>
      <c r="B828" s="102"/>
      <c r="C828" s="102"/>
      <c r="D828" s="103"/>
    </row>
    <row r="829" spans="1:4" x14ac:dyDescent="0.35">
      <c r="A829" s="103"/>
      <c r="B829" s="102"/>
      <c r="C829" s="102"/>
      <c r="D829" s="103"/>
    </row>
    <row r="830" spans="1:4" x14ac:dyDescent="0.35">
      <c r="A830" s="103"/>
      <c r="B830" s="102"/>
      <c r="C830" s="102"/>
      <c r="D830" s="103"/>
    </row>
    <row r="831" spans="1:4" x14ac:dyDescent="0.35">
      <c r="A831" s="103"/>
      <c r="B831" s="102"/>
      <c r="C831" s="102"/>
      <c r="D831" s="103"/>
    </row>
    <row r="832" spans="1:4" x14ac:dyDescent="0.35">
      <c r="A832" s="103"/>
      <c r="B832" s="102"/>
      <c r="C832" s="102"/>
      <c r="D832" s="103"/>
    </row>
    <row r="833" spans="1:4" x14ac:dyDescent="0.35">
      <c r="A833" s="103"/>
      <c r="B833" s="102"/>
      <c r="C833" s="102"/>
      <c r="D833" s="103"/>
    </row>
    <row r="834" spans="1:4" x14ac:dyDescent="0.35">
      <c r="A834" s="103"/>
      <c r="B834" s="102"/>
      <c r="C834" s="102"/>
      <c r="D834" s="103"/>
    </row>
    <row r="835" spans="1:4" x14ac:dyDescent="0.35">
      <c r="A835" s="103"/>
      <c r="B835" s="102"/>
      <c r="C835" s="102"/>
      <c r="D835" s="103"/>
    </row>
    <row r="836" spans="1:4" x14ac:dyDescent="0.35">
      <c r="A836" s="103"/>
      <c r="B836" s="102"/>
      <c r="C836" s="102"/>
      <c r="D836" s="103"/>
    </row>
    <row r="837" spans="1:4" x14ac:dyDescent="0.35">
      <c r="A837" s="103"/>
      <c r="B837" s="102"/>
      <c r="C837" s="102"/>
      <c r="D837" s="103"/>
    </row>
    <row r="838" spans="1:4" x14ac:dyDescent="0.35">
      <c r="A838" s="103"/>
      <c r="B838" s="102"/>
      <c r="C838" s="102"/>
      <c r="D838" s="103"/>
    </row>
    <row r="839" spans="1:4" x14ac:dyDescent="0.35">
      <c r="A839" s="103"/>
      <c r="B839" s="102"/>
      <c r="C839" s="102"/>
      <c r="D839" s="103"/>
    </row>
    <row r="840" spans="1:4" x14ac:dyDescent="0.35">
      <c r="A840" s="103"/>
      <c r="B840" s="102"/>
      <c r="C840" s="102"/>
      <c r="D840" s="103"/>
    </row>
    <row r="841" spans="1:4" x14ac:dyDescent="0.35">
      <c r="A841" s="103"/>
      <c r="B841" s="102"/>
      <c r="C841" s="102"/>
      <c r="D841" s="103"/>
    </row>
    <row r="842" spans="1:4" x14ac:dyDescent="0.35">
      <c r="A842" s="103"/>
      <c r="B842" s="102"/>
      <c r="C842" s="102"/>
      <c r="D842" s="103"/>
    </row>
    <row r="843" spans="1:4" x14ac:dyDescent="0.35">
      <c r="A843" s="103"/>
      <c r="B843" s="102"/>
      <c r="C843" s="102"/>
      <c r="D843" s="103"/>
    </row>
    <row r="844" spans="1:4" x14ac:dyDescent="0.35">
      <c r="A844" s="103"/>
      <c r="B844" s="102"/>
      <c r="C844" s="102"/>
      <c r="D844" s="103"/>
    </row>
    <row r="845" spans="1:4" x14ac:dyDescent="0.35">
      <c r="A845" s="103"/>
      <c r="B845" s="102"/>
      <c r="C845" s="102"/>
      <c r="D845" s="103"/>
    </row>
    <row r="846" spans="1:4" x14ac:dyDescent="0.35">
      <c r="A846" s="103"/>
      <c r="B846" s="102"/>
      <c r="C846" s="102"/>
      <c r="D846" s="103"/>
    </row>
    <row r="847" spans="1:4" x14ac:dyDescent="0.35">
      <c r="A847" s="103"/>
      <c r="B847" s="102"/>
      <c r="C847" s="102"/>
      <c r="D847" s="103"/>
    </row>
    <row r="848" spans="1:4" x14ac:dyDescent="0.35">
      <c r="A848" s="103"/>
      <c r="B848" s="102"/>
      <c r="C848" s="102"/>
      <c r="D848" s="103"/>
    </row>
    <row r="849" spans="1:4" x14ac:dyDescent="0.35">
      <c r="A849" s="103"/>
      <c r="B849" s="102"/>
      <c r="C849" s="102"/>
      <c r="D849" s="103"/>
    </row>
    <row r="850" spans="1:4" x14ac:dyDescent="0.35">
      <c r="A850" s="103"/>
      <c r="B850" s="102"/>
      <c r="C850" s="102"/>
      <c r="D850" s="103"/>
    </row>
    <row r="851" spans="1:4" x14ac:dyDescent="0.35">
      <c r="A851" s="103"/>
      <c r="B851" s="102"/>
      <c r="C851" s="102"/>
      <c r="D851" s="103"/>
    </row>
    <row r="852" spans="1:4" x14ac:dyDescent="0.35">
      <c r="A852" s="103"/>
      <c r="B852" s="102"/>
      <c r="C852" s="102"/>
      <c r="D852" s="103"/>
    </row>
    <row r="853" spans="1:4" x14ac:dyDescent="0.35">
      <c r="A853" s="103"/>
      <c r="B853" s="102"/>
      <c r="C853" s="102"/>
      <c r="D853" s="103"/>
    </row>
    <row r="854" spans="1:4" x14ac:dyDescent="0.35">
      <c r="A854" s="103"/>
      <c r="B854" s="102"/>
      <c r="C854" s="102"/>
      <c r="D854" s="103"/>
    </row>
    <row r="855" spans="1:4" x14ac:dyDescent="0.35">
      <c r="A855" s="103"/>
      <c r="B855" s="102"/>
      <c r="C855" s="102"/>
      <c r="D855" s="103"/>
    </row>
    <row r="856" spans="1:4" x14ac:dyDescent="0.35">
      <c r="A856" s="103"/>
      <c r="B856" s="102"/>
      <c r="C856" s="102"/>
      <c r="D856" s="103"/>
    </row>
    <row r="857" spans="1:4" x14ac:dyDescent="0.35">
      <c r="A857" s="103"/>
      <c r="B857" s="102"/>
      <c r="C857" s="102"/>
      <c r="D857" s="103"/>
    </row>
    <row r="858" spans="1:4" x14ac:dyDescent="0.35">
      <c r="A858" s="103"/>
      <c r="B858" s="102"/>
      <c r="C858" s="102"/>
      <c r="D858" s="103"/>
    </row>
    <row r="859" spans="1:4" x14ac:dyDescent="0.35">
      <c r="A859" s="103"/>
      <c r="B859" s="102"/>
      <c r="C859" s="102"/>
      <c r="D859" s="103"/>
    </row>
    <row r="860" spans="1:4" x14ac:dyDescent="0.35">
      <c r="A860" s="103"/>
      <c r="B860" s="102"/>
      <c r="C860" s="102"/>
      <c r="D860" s="103"/>
    </row>
    <row r="861" spans="1:4" x14ac:dyDescent="0.35">
      <c r="A861" s="103"/>
      <c r="B861" s="102"/>
      <c r="C861" s="102"/>
      <c r="D861" s="103"/>
    </row>
    <row r="862" spans="1:4" x14ac:dyDescent="0.35">
      <c r="A862" s="103"/>
      <c r="B862" s="102"/>
      <c r="C862" s="102"/>
      <c r="D862" s="103"/>
    </row>
    <row r="863" spans="1:4" x14ac:dyDescent="0.35">
      <c r="A863" s="103"/>
      <c r="B863" s="102"/>
      <c r="C863" s="102"/>
      <c r="D863" s="103"/>
    </row>
    <row r="864" spans="1:4" x14ac:dyDescent="0.35">
      <c r="A864" s="103"/>
      <c r="B864" s="102"/>
      <c r="C864" s="102"/>
      <c r="D864" s="103"/>
    </row>
    <row r="865" spans="1:4" x14ac:dyDescent="0.35">
      <c r="A865" s="103"/>
      <c r="B865" s="102"/>
      <c r="C865" s="102"/>
      <c r="D865" s="103"/>
    </row>
    <row r="866" spans="1:4" x14ac:dyDescent="0.35">
      <c r="A866" s="103"/>
      <c r="B866" s="102"/>
      <c r="C866" s="102"/>
      <c r="D866" s="103"/>
    </row>
    <row r="867" spans="1:4" x14ac:dyDescent="0.35">
      <c r="A867" s="103"/>
      <c r="B867" s="102"/>
      <c r="C867" s="102"/>
      <c r="D867" s="103"/>
    </row>
    <row r="868" spans="1:4" x14ac:dyDescent="0.35">
      <c r="A868" s="103"/>
      <c r="B868" s="102"/>
      <c r="C868" s="102"/>
      <c r="D868" s="103"/>
    </row>
    <row r="869" spans="1:4" x14ac:dyDescent="0.35">
      <c r="A869" s="103"/>
      <c r="B869" s="102"/>
      <c r="C869" s="102"/>
      <c r="D869" s="103"/>
    </row>
    <row r="870" spans="1:4" x14ac:dyDescent="0.35">
      <c r="A870" s="103"/>
      <c r="B870" s="102"/>
      <c r="C870" s="102"/>
      <c r="D870" s="103"/>
    </row>
    <row r="871" spans="1:4" x14ac:dyDescent="0.35">
      <c r="A871" s="103"/>
      <c r="B871" s="102"/>
      <c r="C871" s="102"/>
      <c r="D871" s="103"/>
    </row>
    <row r="872" spans="1:4" x14ac:dyDescent="0.35">
      <c r="A872" s="103"/>
      <c r="B872" s="102"/>
      <c r="C872" s="102"/>
      <c r="D872" s="103"/>
    </row>
    <row r="873" spans="1:4" x14ac:dyDescent="0.35">
      <c r="A873" s="103"/>
      <c r="B873" s="102"/>
      <c r="C873" s="102"/>
      <c r="D873" s="103"/>
    </row>
    <row r="874" spans="1:4" x14ac:dyDescent="0.35">
      <c r="A874" s="103"/>
      <c r="B874" s="102"/>
      <c r="C874" s="102"/>
      <c r="D874" s="103"/>
    </row>
    <row r="875" spans="1:4" x14ac:dyDescent="0.35">
      <c r="A875" s="103"/>
      <c r="B875" s="102"/>
      <c r="C875" s="102"/>
      <c r="D875" s="103"/>
    </row>
    <row r="876" spans="1:4" x14ac:dyDescent="0.35">
      <c r="A876" s="103"/>
      <c r="B876" s="102"/>
      <c r="C876" s="102"/>
      <c r="D876" s="103"/>
    </row>
    <row r="877" spans="1:4" x14ac:dyDescent="0.35">
      <c r="A877" s="103"/>
      <c r="B877" s="102"/>
      <c r="C877" s="102"/>
      <c r="D877" s="103"/>
    </row>
    <row r="878" spans="1:4" x14ac:dyDescent="0.35">
      <c r="A878" s="103"/>
      <c r="B878" s="102"/>
      <c r="C878" s="102"/>
      <c r="D878" s="103"/>
    </row>
    <row r="879" spans="1:4" x14ac:dyDescent="0.35">
      <c r="A879" s="103"/>
      <c r="B879" s="102"/>
      <c r="C879" s="102"/>
      <c r="D879" s="103"/>
    </row>
    <row r="880" spans="1:4" x14ac:dyDescent="0.35">
      <c r="A880" s="103"/>
      <c r="B880" s="102"/>
      <c r="C880" s="102"/>
      <c r="D880" s="103"/>
    </row>
    <row r="881" spans="1:4" x14ac:dyDescent="0.35">
      <c r="A881" s="103"/>
      <c r="B881" s="102"/>
      <c r="C881" s="102"/>
      <c r="D881" s="103"/>
    </row>
    <row r="882" spans="1:4" x14ac:dyDescent="0.35">
      <c r="A882" s="103"/>
      <c r="B882" s="102"/>
      <c r="C882" s="102"/>
      <c r="D882" s="103"/>
    </row>
    <row r="883" spans="1:4" x14ac:dyDescent="0.35">
      <c r="A883" s="103"/>
      <c r="B883" s="102"/>
      <c r="C883" s="102"/>
      <c r="D883" s="103"/>
    </row>
    <row r="884" spans="1:4" x14ac:dyDescent="0.35">
      <c r="A884" s="103"/>
      <c r="B884" s="102"/>
      <c r="C884" s="102"/>
      <c r="D884" s="103"/>
    </row>
    <row r="885" spans="1:4" x14ac:dyDescent="0.35">
      <c r="A885" s="103"/>
      <c r="B885" s="102"/>
      <c r="C885" s="102"/>
      <c r="D885" s="103"/>
    </row>
    <row r="886" spans="1:4" x14ac:dyDescent="0.35">
      <c r="A886" s="103"/>
      <c r="B886" s="102"/>
      <c r="C886" s="102"/>
      <c r="D886" s="103"/>
    </row>
    <row r="887" spans="1:4" x14ac:dyDescent="0.35">
      <c r="A887" s="103"/>
      <c r="B887" s="102"/>
      <c r="C887" s="102"/>
      <c r="D887" s="103"/>
    </row>
    <row r="888" spans="1:4" x14ac:dyDescent="0.35">
      <c r="A888" s="103"/>
      <c r="B888" s="102"/>
      <c r="C888" s="102"/>
      <c r="D888" s="103"/>
    </row>
    <row r="889" spans="1:4" x14ac:dyDescent="0.35">
      <c r="A889" s="103"/>
      <c r="B889" s="102"/>
      <c r="C889" s="102"/>
      <c r="D889" s="103"/>
    </row>
    <row r="890" spans="1:4" x14ac:dyDescent="0.35">
      <c r="A890" s="103"/>
      <c r="B890" s="102"/>
      <c r="C890" s="102"/>
      <c r="D890" s="103"/>
    </row>
    <row r="891" spans="1:4" x14ac:dyDescent="0.35">
      <c r="A891" s="103"/>
      <c r="B891" s="102"/>
      <c r="C891" s="102"/>
      <c r="D891" s="103"/>
    </row>
    <row r="892" spans="1:4" x14ac:dyDescent="0.35">
      <c r="A892" s="103"/>
      <c r="B892" s="102"/>
      <c r="C892" s="102"/>
      <c r="D892" s="103"/>
    </row>
    <row r="893" spans="1:4" x14ac:dyDescent="0.35">
      <c r="A893" s="103"/>
      <c r="B893" s="102"/>
      <c r="C893" s="102"/>
      <c r="D893" s="103"/>
    </row>
    <row r="894" spans="1:4" x14ac:dyDescent="0.35">
      <c r="A894" s="103"/>
      <c r="B894" s="102"/>
      <c r="C894" s="102"/>
      <c r="D894" s="103"/>
    </row>
    <row r="895" spans="1:4" x14ac:dyDescent="0.35">
      <c r="A895" s="103"/>
      <c r="B895" s="102"/>
      <c r="C895" s="102"/>
      <c r="D895" s="103"/>
    </row>
    <row r="896" spans="1:4" x14ac:dyDescent="0.35">
      <c r="A896" s="103"/>
      <c r="B896" s="102"/>
      <c r="C896" s="102"/>
      <c r="D896" s="103"/>
    </row>
    <row r="897" spans="1:4" x14ac:dyDescent="0.35">
      <c r="A897" s="103"/>
      <c r="B897" s="102"/>
      <c r="C897" s="102"/>
      <c r="D897" s="103"/>
    </row>
    <row r="898" spans="1:4" x14ac:dyDescent="0.35">
      <c r="A898" s="103"/>
      <c r="B898" s="102"/>
      <c r="C898" s="102"/>
      <c r="D898" s="103"/>
    </row>
    <row r="899" spans="1:4" x14ac:dyDescent="0.35">
      <c r="A899" s="103"/>
      <c r="B899" s="102"/>
      <c r="C899" s="102"/>
      <c r="D899" s="103"/>
    </row>
    <row r="900" spans="1:4" x14ac:dyDescent="0.35">
      <c r="A900" s="103"/>
      <c r="B900" s="102"/>
      <c r="C900" s="102"/>
      <c r="D900" s="103"/>
    </row>
    <row r="901" spans="1:4" x14ac:dyDescent="0.35">
      <c r="A901" s="103"/>
      <c r="B901" s="102"/>
      <c r="C901" s="102"/>
      <c r="D901" s="103"/>
    </row>
    <row r="902" spans="1:4" x14ac:dyDescent="0.35">
      <c r="A902" s="103"/>
      <c r="B902" s="102"/>
      <c r="C902" s="102"/>
      <c r="D902" s="103"/>
    </row>
    <row r="903" spans="1:4" x14ac:dyDescent="0.35">
      <c r="A903" s="103"/>
      <c r="B903" s="102"/>
      <c r="C903" s="102"/>
      <c r="D903" s="103"/>
    </row>
    <row r="904" spans="1:4" x14ac:dyDescent="0.35">
      <c r="A904" s="103"/>
      <c r="B904" s="102"/>
      <c r="C904" s="102"/>
      <c r="D904" s="103"/>
    </row>
    <row r="905" spans="1:4" x14ac:dyDescent="0.35">
      <c r="A905" s="103"/>
      <c r="B905" s="102"/>
      <c r="C905" s="102"/>
      <c r="D905" s="103"/>
    </row>
    <row r="906" spans="1:4" x14ac:dyDescent="0.35">
      <c r="A906" s="103"/>
      <c r="B906" s="102"/>
      <c r="C906" s="102"/>
      <c r="D906" s="103"/>
    </row>
    <row r="907" spans="1:4" x14ac:dyDescent="0.35">
      <c r="A907" s="103"/>
      <c r="B907" s="102"/>
      <c r="C907" s="102"/>
      <c r="D907" s="103"/>
    </row>
    <row r="908" spans="1:4" x14ac:dyDescent="0.35">
      <c r="A908" s="103"/>
      <c r="B908" s="102"/>
      <c r="C908" s="102"/>
      <c r="D908" s="103"/>
    </row>
    <row r="909" spans="1:4" x14ac:dyDescent="0.35">
      <c r="A909" s="103"/>
      <c r="B909" s="102"/>
      <c r="C909" s="102"/>
      <c r="D909" s="103"/>
    </row>
    <row r="910" spans="1:4" x14ac:dyDescent="0.35">
      <c r="A910" s="103"/>
      <c r="B910" s="102"/>
      <c r="C910" s="102"/>
      <c r="D910" s="103"/>
    </row>
    <row r="911" spans="1:4" x14ac:dyDescent="0.35">
      <c r="A911" s="103"/>
      <c r="B911" s="102"/>
      <c r="C911" s="102"/>
      <c r="D911" s="103"/>
    </row>
    <row r="912" spans="1:4" x14ac:dyDescent="0.35">
      <c r="A912" s="103"/>
      <c r="B912" s="102"/>
      <c r="C912" s="102"/>
      <c r="D912" s="103"/>
    </row>
    <row r="913" spans="1:4" x14ac:dyDescent="0.35">
      <c r="A913" s="103"/>
      <c r="B913" s="102"/>
      <c r="C913" s="102"/>
      <c r="D913" s="103"/>
    </row>
    <row r="914" spans="1:4" x14ac:dyDescent="0.35">
      <c r="A914" s="103"/>
      <c r="B914" s="102"/>
      <c r="C914" s="102"/>
      <c r="D914" s="103"/>
    </row>
    <row r="915" spans="1:4" x14ac:dyDescent="0.35">
      <c r="A915" s="103"/>
      <c r="B915" s="102"/>
      <c r="C915" s="102"/>
      <c r="D915" s="103"/>
    </row>
    <row r="916" spans="1:4" x14ac:dyDescent="0.35">
      <c r="A916" s="103"/>
      <c r="B916" s="102"/>
      <c r="C916" s="102"/>
      <c r="D916" s="103"/>
    </row>
    <row r="917" spans="1:4" x14ac:dyDescent="0.35">
      <c r="A917" s="103"/>
      <c r="B917" s="102"/>
      <c r="C917" s="102"/>
      <c r="D917" s="103"/>
    </row>
    <row r="918" spans="1:4" x14ac:dyDescent="0.35">
      <c r="A918" s="103"/>
      <c r="B918" s="102"/>
      <c r="C918" s="102"/>
      <c r="D918" s="103"/>
    </row>
    <row r="919" spans="1:4" x14ac:dyDescent="0.35">
      <c r="A919" s="103"/>
      <c r="B919" s="102"/>
      <c r="C919" s="102"/>
      <c r="D919" s="103"/>
    </row>
    <row r="920" spans="1:4" x14ac:dyDescent="0.35">
      <c r="A920" s="103"/>
      <c r="B920" s="102"/>
      <c r="C920" s="102"/>
      <c r="D920" s="103"/>
    </row>
    <row r="921" spans="1:4" x14ac:dyDescent="0.35">
      <c r="A921" s="103"/>
      <c r="B921" s="102"/>
      <c r="C921" s="102"/>
      <c r="D921" s="103"/>
    </row>
    <row r="922" spans="1:4" x14ac:dyDescent="0.35">
      <c r="A922" s="103"/>
      <c r="B922" s="102"/>
      <c r="C922" s="102"/>
      <c r="D922" s="103"/>
    </row>
    <row r="923" spans="1:4" x14ac:dyDescent="0.35">
      <c r="A923" s="103"/>
      <c r="B923" s="102"/>
      <c r="C923" s="102"/>
      <c r="D923" s="103"/>
    </row>
    <row r="924" spans="1:4" x14ac:dyDescent="0.35">
      <c r="A924" s="103"/>
      <c r="B924" s="102"/>
      <c r="C924" s="102"/>
      <c r="D924" s="103"/>
    </row>
    <row r="925" spans="1:4" x14ac:dyDescent="0.35">
      <c r="A925" s="103"/>
      <c r="B925" s="102"/>
      <c r="C925" s="102"/>
      <c r="D925" s="103"/>
    </row>
    <row r="926" spans="1:4" x14ac:dyDescent="0.35">
      <c r="A926" s="103"/>
      <c r="B926" s="102"/>
      <c r="C926" s="102"/>
      <c r="D926" s="103"/>
    </row>
    <row r="927" spans="1:4" x14ac:dyDescent="0.35">
      <c r="A927" s="103"/>
      <c r="B927" s="102"/>
      <c r="C927" s="102"/>
      <c r="D927" s="103"/>
    </row>
    <row r="928" spans="1:4" x14ac:dyDescent="0.35">
      <c r="A928" s="103"/>
      <c r="B928" s="102"/>
      <c r="C928" s="102"/>
      <c r="D928" s="103"/>
    </row>
    <row r="929" spans="1:4" x14ac:dyDescent="0.35">
      <c r="A929" s="103"/>
      <c r="B929" s="102"/>
      <c r="C929" s="102"/>
      <c r="D929" s="103"/>
    </row>
    <row r="930" spans="1:4" x14ac:dyDescent="0.35">
      <c r="A930" s="103"/>
      <c r="B930" s="102"/>
      <c r="C930" s="102"/>
      <c r="D930" s="103"/>
    </row>
    <row r="931" spans="1:4" x14ac:dyDescent="0.35">
      <c r="A931" s="103"/>
      <c r="B931" s="102"/>
      <c r="C931" s="102"/>
      <c r="D931" s="103"/>
    </row>
    <row r="932" spans="1:4" x14ac:dyDescent="0.35">
      <c r="A932" s="103"/>
      <c r="B932" s="102"/>
      <c r="C932" s="102"/>
      <c r="D932" s="103"/>
    </row>
    <row r="933" spans="1:4" x14ac:dyDescent="0.35">
      <c r="A933" s="103"/>
      <c r="B933" s="102"/>
      <c r="C933" s="102"/>
      <c r="D933" s="103"/>
    </row>
    <row r="934" spans="1:4" x14ac:dyDescent="0.35">
      <c r="A934" s="103"/>
      <c r="B934" s="102"/>
      <c r="C934" s="102"/>
      <c r="D934" s="103"/>
    </row>
    <row r="935" spans="1:4" x14ac:dyDescent="0.35">
      <c r="A935" s="103"/>
      <c r="B935" s="102"/>
      <c r="C935" s="102"/>
      <c r="D935" s="103"/>
    </row>
    <row r="936" spans="1:4" x14ac:dyDescent="0.35">
      <c r="A936" s="103"/>
      <c r="B936" s="102"/>
      <c r="C936" s="102"/>
      <c r="D936" s="103"/>
    </row>
    <row r="937" spans="1:4" x14ac:dyDescent="0.35">
      <c r="A937" s="103"/>
      <c r="B937" s="102"/>
      <c r="C937" s="102"/>
      <c r="D937" s="103"/>
    </row>
    <row r="938" spans="1:4" x14ac:dyDescent="0.35">
      <c r="A938" s="103"/>
      <c r="B938" s="102"/>
      <c r="C938" s="102"/>
      <c r="D938" s="103"/>
    </row>
    <row r="939" spans="1:4" x14ac:dyDescent="0.35">
      <c r="A939" s="103"/>
      <c r="B939" s="102"/>
      <c r="C939" s="102"/>
      <c r="D939" s="103"/>
    </row>
    <row r="940" spans="1:4" x14ac:dyDescent="0.35">
      <c r="A940" s="103"/>
      <c r="B940" s="102"/>
      <c r="C940" s="102"/>
      <c r="D940" s="103"/>
    </row>
    <row r="941" spans="1:4" x14ac:dyDescent="0.35">
      <c r="A941" s="103"/>
      <c r="B941" s="102"/>
      <c r="C941" s="102"/>
      <c r="D941" s="103"/>
    </row>
    <row r="942" spans="1:4" x14ac:dyDescent="0.35">
      <c r="A942" s="103"/>
      <c r="B942" s="102"/>
      <c r="C942" s="102"/>
      <c r="D942" s="103"/>
    </row>
    <row r="943" spans="1:4" x14ac:dyDescent="0.35">
      <c r="A943" s="103"/>
      <c r="B943" s="102"/>
      <c r="C943" s="102"/>
      <c r="D943" s="103"/>
    </row>
    <row r="944" spans="1:4" x14ac:dyDescent="0.35">
      <c r="A944" s="103"/>
      <c r="B944" s="102"/>
      <c r="C944" s="102"/>
      <c r="D944" s="103"/>
    </row>
    <row r="945" spans="1:4" x14ac:dyDescent="0.35">
      <c r="A945" s="103"/>
      <c r="B945" s="102"/>
      <c r="C945" s="102"/>
      <c r="D945" s="103"/>
    </row>
    <row r="946" spans="1:4" x14ac:dyDescent="0.35">
      <c r="A946" s="103"/>
      <c r="B946" s="102"/>
      <c r="C946" s="102"/>
      <c r="D946" s="103"/>
    </row>
    <row r="947" spans="1:4" x14ac:dyDescent="0.35">
      <c r="A947" s="103"/>
      <c r="B947" s="102"/>
      <c r="C947" s="102"/>
      <c r="D947" s="103"/>
    </row>
    <row r="948" spans="1:4" x14ac:dyDescent="0.35">
      <c r="A948" s="103"/>
      <c r="B948" s="102"/>
      <c r="C948" s="102"/>
      <c r="D948" s="103"/>
    </row>
    <row r="949" spans="1:4" x14ac:dyDescent="0.35">
      <c r="A949" s="103"/>
      <c r="B949" s="102"/>
      <c r="C949" s="102"/>
      <c r="D949" s="103"/>
    </row>
    <row r="950" spans="1:4" x14ac:dyDescent="0.35">
      <c r="A950" s="103"/>
      <c r="B950" s="102"/>
      <c r="C950" s="102"/>
      <c r="D950" s="103"/>
    </row>
    <row r="951" spans="1:4" x14ac:dyDescent="0.35">
      <c r="A951" s="103"/>
      <c r="B951" s="102"/>
      <c r="C951" s="102"/>
      <c r="D951" s="103"/>
    </row>
    <row r="952" spans="1:4" x14ac:dyDescent="0.35">
      <c r="A952" s="103"/>
      <c r="B952" s="102"/>
      <c r="C952" s="102"/>
      <c r="D952" s="103"/>
    </row>
    <row r="953" spans="1:4" x14ac:dyDescent="0.35">
      <c r="A953" s="103"/>
      <c r="B953" s="102"/>
      <c r="C953" s="102"/>
      <c r="D953" s="103"/>
    </row>
    <row r="954" spans="1:4" x14ac:dyDescent="0.35">
      <c r="A954" s="103"/>
      <c r="B954" s="102"/>
      <c r="C954" s="102"/>
      <c r="D954" s="103"/>
    </row>
    <row r="955" spans="1:4" x14ac:dyDescent="0.35">
      <c r="A955" s="103"/>
      <c r="B955" s="102"/>
      <c r="C955" s="102"/>
      <c r="D955" s="103"/>
    </row>
    <row r="956" spans="1:4" x14ac:dyDescent="0.35">
      <c r="A956" s="103"/>
      <c r="B956" s="102"/>
      <c r="C956" s="102"/>
      <c r="D956" s="103"/>
    </row>
    <row r="957" spans="1:4" x14ac:dyDescent="0.35">
      <c r="A957" s="103"/>
      <c r="B957" s="102"/>
      <c r="C957" s="102"/>
      <c r="D957" s="103"/>
    </row>
    <row r="958" spans="1:4" x14ac:dyDescent="0.35">
      <c r="A958" s="103"/>
      <c r="B958" s="102"/>
      <c r="C958" s="102"/>
      <c r="D958" s="103"/>
    </row>
    <row r="959" spans="1:4" x14ac:dyDescent="0.35">
      <c r="A959" s="103"/>
      <c r="B959" s="102"/>
      <c r="C959" s="102"/>
      <c r="D959" s="103"/>
    </row>
    <row r="960" spans="1:4" x14ac:dyDescent="0.35">
      <c r="A960" s="103"/>
      <c r="B960" s="102"/>
      <c r="C960" s="102"/>
      <c r="D960" s="103"/>
    </row>
    <row r="961" spans="1:4" x14ac:dyDescent="0.35">
      <c r="A961" s="103"/>
      <c r="B961" s="102"/>
      <c r="C961" s="102"/>
      <c r="D961" s="103"/>
    </row>
    <row r="962" spans="1:4" x14ac:dyDescent="0.35">
      <c r="A962" s="103"/>
      <c r="B962" s="102"/>
      <c r="C962" s="102"/>
      <c r="D962" s="103"/>
    </row>
    <row r="963" spans="1:4" x14ac:dyDescent="0.35">
      <c r="A963" s="103"/>
      <c r="B963" s="102"/>
      <c r="C963" s="102"/>
      <c r="D963" s="103"/>
    </row>
    <row r="964" spans="1:4" x14ac:dyDescent="0.35">
      <c r="A964" s="103"/>
      <c r="B964" s="102"/>
      <c r="C964" s="102"/>
      <c r="D964" s="103"/>
    </row>
    <row r="965" spans="1:4" x14ac:dyDescent="0.35">
      <c r="A965" s="103"/>
      <c r="B965" s="102"/>
      <c r="C965" s="102"/>
      <c r="D965" s="103"/>
    </row>
    <row r="966" spans="1:4" x14ac:dyDescent="0.35">
      <c r="A966" s="103"/>
      <c r="B966" s="102"/>
      <c r="C966" s="102"/>
      <c r="D966" s="103"/>
    </row>
    <row r="967" spans="1:4" x14ac:dyDescent="0.35">
      <c r="A967" s="103"/>
      <c r="B967" s="102"/>
      <c r="C967" s="102"/>
      <c r="D967" s="103"/>
    </row>
    <row r="968" spans="1:4" x14ac:dyDescent="0.35">
      <c r="A968" s="103"/>
      <c r="B968" s="102"/>
      <c r="C968" s="102"/>
      <c r="D968" s="103"/>
    </row>
    <row r="969" spans="1:4" x14ac:dyDescent="0.35">
      <c r="A969" s="103"/>
      <c r="B969" s="102"/>
      <c r="C969" s="102"/>
      <c r="D969" s="103"/>
    </row>
    <row r="970" spans="1:4" x14ac:dyDescent="0.35">
      <c r="A970" s="103"/>
      <c r="B970" s="102"/>
      <c r="C970" s="102"/>
      <c r="D970" s="103"/>
    </row>
    <row r="971" spans="1:4" x14ac:dyDescent="0.35">
      <c r="A971" s="103"/>
      <c r="B971" s="102"/>
      <c r="C971" s="102"/>
      <c r="D971" s="103"/>
    </row>
    <row r="972" spans="1:4" x14ac:dyDescent="0.35">
      <c r="A972" s="103"/>
      <c r="B972" s="102"/>
      <c r="C972" s="102"/>
      <c r="D972" s="103"/>
    </row>
    <row r="973" spans="1:4" x14ac:dyDescent="0.35">
      <c r="A973" s="103"/>
      <c r="B973" s="102"/>
      <c r="C973" s="102"/>
      <c r="D973" s="103"/>
    </row>
    <row r="974" spans="1:4" x14ac:dyDescent="0.35">
      <c r="A974" s="103"/>
      <c r="B974" s="102"/>
      <c r="C974" s="102"/>
      <c r="D974" s="103"/>
    </row>
    <row r="975" spans="1:4" x14ac:dyDescent="0.35">
      <c r="A975" s="103"/>
      <c r="B975" s="102"/>
      <c r="C975" s="102"/>
      <c r="D975" s="103"/>
    </row>
    <row r="976" spans="1:4" x14ac:dyDescent="0.35">
      <c r="A976" s="103"/>
      <c r="B976" s="102"/>
      <c r="C976" s="102"/>
      <c r="D976" s="103"/>
    </row>
    <row r="977" spans="1:4" x14ac:dyDescent="0.35">
      <c r="A977" s="103"/>
      <c r="B977" s="102"/>
      <c r="C977" s="102"/>
      <c r="D977" s="103"/>
    </row>
    <row r="978" spans="1:4" x14ac:dyDescent="0.35">
      <c r="A978" s="103"/>
      <c r="B978" s="102"/>
      <c r="C978" s="102"/>
      <c r="D978" s="103"/>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Highlights</vt:lpstr>
      <vt:lpstr>IMM</vt:lpstr>
      <vt:lpstr>IFEM</vt:lpstr>
    </vt:vector>
  </TitlesOfParts>
  <Manager/>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Xavier Pedro Mangore Gonçalves</dc:creator>
  <cp:keywords/>
  <dc:description/>
  <cp:lastModifiedBy>Sonia J. Melembe Costa</cp:lastModifiedBy>
  <dcterms:created xsi:type="dcterms:W3CDTF">2021-12-15T12:26:15Z</dcterms:created>
  <dcterms:modified xsi:type="dcterms:W3CDTF">2023-10-25T07:45:46Z</dcterms:modified>
  <cp:category/>
</cp:coreProperties>
</file>